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8775" firstSheet="1" activeTab="1"/>
  </bookViews>
  <sheets>
    <sheet name="REKAP RAB" sheetId="1" state="hidden" r:id="rId1"/>
    <sheet name="RINCIAN" sheetId="4" r:id="rId2"/>
    <sheet name="REKAP-RAB" sheetId="8" r:id="rId3"/>
    <sheet name="SALAH" sheetId="6" state="hidden" r:id="rId4"/>
  </sheets>
  <definedNames>
    <definedName name="_xlnm._FilterDatabase" localSheetId="2" hidden="1">'REKAP-RAB'!$A$15:$C$22</definedName>
    <definedName name="_xlnm._FilterDatabase" localSheetId="1" hidden="1">RINCIAN!$A$14:$I$49</definedName>
    <definedName name="_xlnm._FilterDatabase" localSheetId="3" hidden="1">SALAH!$A$10:$I$44</definedName>
    <definedName name="_xlnm.Print_Area" localSheetId="2">'REKAP-RAB'!$B$5:$D$30</definedName>
    <definedName name="_xlnm.Print_Area" localSheetId="1">RINCIAN!$B$5:$I$56</definedName>
    <definedName name="_xlnm.Print_Area" localSheetId="3">SALAH!$A$1:$I$44</definedName>
  </definedNames>
  <calcPr calcId="145621"/>
</workbook>
</file>

<file path=xl/calcChain.xml><?xml version="1.0" encoding="utf-8"?>
<calcChain xmlns="http://schemas.openxmlformats.org/spreadsheetml/2006/main">
  <c r="I31" i="4" l="1"/>
  <c r="I43" i="4" l="1"/>
  <c r="I37" i="4"/>
  <c r="I26" i="4"/>
  <c r="I17" i="4"/>
  <c r="I19" i="4" l="1"/>
  <c r="I18" i="4"/>
  <c r="I42" i="6"/>
  <c r="K42" i="6" s="1"/>
  <c r="I41" i="6"/>
  <c r="K41" i="6" s="1"/>
  <c r="K40" i="6"/>
  <c r="I40" i="6"/>
  <c r="J40" i="6" s="1"/>
  <c r="K39" i="6"/>
  <c r="J39" i="6"/>
  <c r="I39" i="6"/>
  <c r="I43" i="6" s="1"/>
  <c r="I37" i="6"/>
  <c r="I36" i="6"/>
  <c r="K36" i="6" s="1"/>
  <c r="K35" i="6"/>
  <c r="I35" i="6"/>
  <c r="J35" i="6" s="1"/>
  <c r="K34" i="6"/>
  <c r="J34" i="6"/>
  <c r="I34" i="6"/>
  <c r="I31" i="6"/>
  <c r="K31" i="6" s="1"/>
  <c r="K30" i="6"/>
  <c r="I30" i="6"/>
  <c r="J30" i="6" s="1"/>
  <c r="K29" i="6"/>
  <c r="J29" i="6"/>
  <c r="I29" i="6"/>
  <c r="I28" i="6"/>
  <c r="K28" i="6" s="1"/>
  <c r="I27" i="6"/>
  <c r="K27" i="6" s="1"/>
  <c r="K25" i="6"/>
  <c r="I25" i="6"/>
  <c r="J25" i="6" s="1"/>
  <c r="K24" i="6"/>
  <c r="J24" i="6"/>
  <c r="I24" i="6"/>
  <c r="I23" i="6"/>
  <c r="J23" i="6" s="1"/>
  <c r="I20" i="6"/>
  <c r="K19" i="6"/>
  <c r="I19" i="6"/>
  <c r="J19" i="6" s="1"/>
  <c r="K18" i="6"/>
  <c r="K20" i="6" s="1"/>
  <c r="J18" i="6"/>
  <c r="J20" i="6" s="1"/>
  <c r="I18" i="6"/>
  <c r="I15" i="6"/>
  <c r="K15" i="6" s="1"/>
  <c r="K14" i="6"/>
  <c r="I14" i="6"/>
  <c r="J14" i="6" s="1"/>
  <c r="K13" i="6"/>
  <c r="J13" i="6"/>
  <c r="I13" i="6"/>
  <c r="I12" i="6"/>
  <c r="I16" i="6" s="1"/>
  <c r="I11" i="6"/>
  <c r="K11" i="6" s="1"/>
  <c r="J43" i="6" l="1"/>
  <c r="K43" i="6"/>
  <c r="K37" i="6"/>
  <c r="I44" i="6"/>
  <c r="K45" i="6" s="1"/>
  <c r="I32" i="6"/>
  <c r="J12" i="6"/>
  <c r="J28" i="6"/>
  <c r="J32" i="6" s="1"/>
  <c r="J42" i="6"/>
  <c r="J11" i="6"/>
  <c r="K12" i="6"/>
  <c r="K16" i="6" s="1"/>
  <c r="K44" i="6" s="1"/>
  <c r="J15" i="6"/>
  <c r="K23" i="6"/>
  <c r="K32" i="6" s="1"/>
  <c r="J27" i="6"/>
  <c r="J31" i="6"/>
  <c r="J36" i="6"/>
  <c r="J37" i="6" s="1"/>
  <c r="J41" i="6"/>
  <c r="I47" i="4"/>
  <c r="I46" i="4"/>
  <c r="I42" i="4"/>
  <c r="I41" i="4"/>
  <c r="I40" i="4"/>
  <c r="I30" i="4"/>
  <c r="I33" i="4"/>
  <c r="I34" i="4"/>
  <c r="I35" i="4"/>
  <c r="I36" i="4"/>
  <c r="I25" i="4"/>
  <c r="I24" i="4"/>
  <c r="I16" i="4"/>
  <c r="I48" i="4" l="1"/>
  <c r="D21" i="8" s="1"/>
  <c r="J16" i="6"/>
  <c r="J44" i="6" s="1"/>
  <c r="I44" i="4"/>
  <c r="D20" i="8" s="1"/>
  <c r="I38" i="4"/>
  <c r="D19" i="8" s="1"/>
  <c r="I27" i="4"/>
  <c r="D18" i="8" s="1"/>
  <c r="I20" i="4"/>
  <c r="D19" i="1"/>
  <c r="C19" i="1"/>
  <c r="D20" i="1"/>
  <c r="D15" i="8" l="1"/>
  <c r="I49" i="4"/>
  <c r="I50" i="4" s="1"/>
  <c r="D22" i="8" l="1"/>
  <c r="D16" i="8"/>
  <c r="D23" i="8" l="1"/>
</calcChain>
</file>

<file path=xl/sharedStrings.xml><?xml version="1.0" encoding="utf-8"?>
<sst xmlns="http://schemas.openxmlformats.org/spreadsheetml/2006/main" count="226" uniqueCount="102">
  <si>
    <t>RINCIAN RENCANA ANGGARAN BIAYA</t>
  </si>
  <si>
    <t>Total Anggaran</t>
  </si>
  <si>
    <t>Tahap Pertama (70%)</t>
  </si>
  <si>
    <t>Tahap Kedua (30%)</t>
  </si>
  <si>
    <t>a. Asisten peneliti</t>
  </si>
  <si>
    <t>b. Enumerator</t>
  </si>
  <si>
    <t>c. Laboran</t>
  </si>
  <si>
    <t>d. Teknisi</t>
  </si>
  <si>
    <t>e. Validator</t>
  </si>
  <si>
    <t xml:space="preserve">   </t>
  </si>
  <si>
    <t>Sub Total (Rp)</t>
  </si>
  <si>
    <t>Uraian</t>
  </si>
  <si>
    <t>Kuantitas</t>
  </si>
  <si>
    <t>Block Note</t>
  </si>
  <si>
    <t>Pulpen</t>
  </si>
  <si>
    <t>Kertas</t>
  </si>
  <si>
    <t>Kertas Saring</t>
  </si>
  <si>
    <t>Paper Cup</t>
  </si>
  <si>
    <t>Objek Glass</t>
  </si>
  <si>
    <t>REKAPITULASI RENCANA ANGGARAN BELANJA</t>
  </si>
  <si>
    <t>No</t>
  </si>
  <si>
    <t>Jenis Pengeluaran</t>
  </si>
  <si>
    <t>Biaya yang diusulkan (Rp)</t>
  </si>
  <si>
    <t>TOTAL</t>
  </si>
  <si>
    <t>HIBAH DANA MASYARAKAT PENELITIAN</t>
  </si>
  <si>
    <t>FAKULTAS KEDOKTERAN KESEHATAN MASYARAKAT DAN KEPERAWATAN</t>
  </si>
  <si>
    <t>SKEMA: HIBAH PENELITIAN DOSEN – …………………(Nama Skema)</t>
  </si>
  <si>
    <t>……………………………………………………………………………………….(Judul Penelitian)</t>
  </si>
  <si>
    <t>TAHUN 2019</t>
  </si>
  <si>
    <t>Jumlah</t>
  </si>
  <si>
    <t>Contoh RAB :</t>
  </si>
  <si>
    <t>a. Kader</t>
  </si>
  <si>
    <t>b. Pasien</t>
  </si>
  <si>
    <t>Unit</t>
  </si>
  <si>
    <t>Frekuensi</t>
  </si>
  <si>
    <t>Harga Satuan</t>
  </si>
  <si>
    <t>Satuan</t>
  </si>
  <si>
    <t>Org</t>
  </si>
  <si>
    <t>Paket</t>
  </si>
  <si>
    <t>Buah</t>
  </si>
  <si>
    <t>Pack</t>
  </si>
  <si>
    <t>Lembar</t>
  </si>
  <si>
    <t>Hari</t>
  </si>
  <si>
    <t>Bulan</t>
  </si>
  <si>
    <t>Jam</t>
  </si>
  <si>
    <t>Tahap I (70%)</t>
  </si>
  <si>
    <t>Tahap II (30%)</t>
  </si>
  <si>
    <t>3. Biaya Bahan Habis Pakai (BHP)</t>
  </si>
  <si>
    <r>
      <rPr>
        <b/>
        <sz val="14"/>
        <rFont val="Times New Roman"/>
        <family val="1"/>
      </rPr>
      <t>2. Tenaga Lepas</t>
    </r>
    <r>
      <rPr>
        <b/>
        <sz val="12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(**Penerimaan Honorarium Per hari maksimal Rp 148.000,-)</t>
    </r>
  </si>
  <si>
    <t>Keg</t>
  </si>
  <si>
    <t>Rim</t>
  </si>
  <si>
    <t>Lusin</t>
  </si>
  <si>
    <t>Doos</t>
  </si>
  <si>
    <t>4. Biaya Jasa/Sewa</t>
  </si>
  <si>
    <t>a. ATK</t>
  </si>
  <si>
    <t>b. BHP untuk Penelitian</t>
  </si>
  <si>
    <t>c. Foto Copy</t>
  </si>
  <si>
    <t>d. Konsumsi</t>
  </si>
  <si>
    <t>a. Sewa Kendaraan Untuk Transportasi di Lokasi Penelitian</t>
  </si>
  <si>
    <t>b. Jasa Catering untuk Sosialisasi</t>
  </si>
  <si>
    <t>b. Jasa Cetak Leaflet</t>
  </si>
  <si>
    <t>5. Biaya Perjalanan Dinas</t>
  </si>
  <si>
    <r>
      <t xml:space="preserve">1. Honorarium </t>
    </r>
    <r>
      <rPr>
        <b/>
        <sz val="10"/>
        <color rgb="FFFF0000"/>
        <rFont val="Times New Roman"/>
        <family val="1"/>
      </rPr>
      <t>(**Melalui Pengajuan ke Bagian Keuangan Fakultas)</t>
    </r>
  </si>
  <si>
    <r>
      <t>a. Uang Harian</t>
    </r>
    <r>
      <rPr>
        <sz val="10"/>
        <color rgb="FFFF0000"/>
        <rFont val="Times New Roman"/>
        <family val="1"/>
      </rPr>
      <t xml:space="preserve"> (**Melalui Pengajuan ke Bagian Keuangan Fakultas)</t>
    </r>
  </si>
  <si>
    <r>
      <t xml:space="preserve">a. Transport Lokal </t>
    </r>
    <r>
      <rPr>
        <sz val="10"/>
        <color rgb="FFFF0000"/>
        <rFont val="Times New Roman"/>
        <family val="1"/>
      </rPr>
      <t>(**Melalui Pengajuan ke Bagian Keuangan Fakultas)</t>
    </r>
  </si>
  <si>
    <t>c. Biaya Hotel</t>
  </si>
  <si>
    <t>d. Tiket Pesawat</t>
  </si>
  <si>
    <t>TOTAL (RP)</t>
  </si>
  <si>
    <t>Melalui Pengajuan ke Bagian Keuangan Fakultas)</t>
  </si>
  <si>
    <t>A. Pembayaran Melalui Pengajuan Definitif ke Bagian Keuangan Fakultas</t>
  </si>
  <si>
    <t>Asisten peneliti</t>
  </si>
  <si>
    <t>a. Honorarium</t>
  </si>
  <si>
    <t>1. Honorarium, Uang Harian dan Transport Lokal</t>
  </si>
  <si>
    <t>B. Pembayaran Langsung oleh Penerima Hibah</t>
  </si>
  <si>
    <r>
      <rPr>
        <b/>
        <sz val="14"/>
        <rFont val="Times New Roman"/>
        <family val="1"/>
      </rPr>
      <t>1. Tenaga Lepas</t>
    </r>
    <r>
      <rPr>
        <b/>
        <sz val="12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(**Penerimaan Honorarium Per hari maksimal Rp 148.000,-)</t>
    </r>
  </si>
  <si>
    <t>2. Biaya Bahan Habis Pakai (BHP)</t>
  </si>
  <si>
    <t xml:space="preserve"> Total Pembayaran Melalui Pengajuan Definitif ke Bagian Keuangan Fakultas</t>
  </si>
  <si>
    <t>Total Pembayaran Langsung oleh Penerima Hibah</t>
  </si>
  <si>
    <t>TOTAL ANGGARAN</t>
  </si>
  <si>
    <t>1. Tenaga Lepas</t>
  </si>
  <si>
    <t>3. Biaya Jasa/Sewa</t>
  </si>
  <si>
    <t>4. Biaya Perjalanan Dinas</t>
  </si>
  <si>
    <t>REKAPITULASI RENCANA ANGGARAN BIAYA</t>
  </si>
  <si>
    <t xml:space="preserve">Sub Total </t>
  </si>
  <si>
    <t xml:space="preserve">1. Tenaga Lepas </t>
  </si>
  <si>
    <t>TOTAL RAB (Rp)</t>
  </si>
  <si>
    <t>dll........</t>
  </si>
  <si>
    <t>dll. ........</t>
  </si>
  <si>
    <t>b. Uang Harian Keg. ....</t>
  </si>
  <si>
    <t>b. Tiket Pesawat Keg ......</t>
  </si>
  <si>
    <t xml:space="preserve">a. Biaya Hotel Keg ......   </t>
  </si>
  <si>
    <t>c. Jasa Cetak Leaflet</t>
  </si>
  <si>
    <t>Contoh REKAP RAB :</t>
  </si>
  <si>
    <t>Yogyakarta, Tgl ......</t>
  </si>
  <si>
    <t>Ketua Peneliti</t>
  </si>
  <si>
    <t>(Nama Terang)</t>
  </si>
  <si>
    <t>1. Honorarium, Uang Harian dan Uang Transport</t>
  </si>
  <si>
    <t xml:space="preserve">1. Honorarium, Uang Harian dan Uang Transport </t>
  </si>
  <si>
    <t>c. Uang Transport Keg ...</t>
  </si>
  <si>
    <t>HIBAH DANA MASYARAKAT - PENGABDIAN KEPADA MASYARAKAT</t>
  </si>
  <si>
    <t>TAHUN 2020</t>
  </si>
  <si>
    <t>SKEMA: HIBAH REGULER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</si>
</sst>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p&quot;#,##0;[Red]\-&quot;Rp&quot;#,##0"/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b/>
      <sz val="15"/>
      <name val="Times New Roman"/>
      <family val="1"/>
    </font>
    <font>
      <b/>
      <sz val="1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6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6" fontId="3" fillId="0" borderId="4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6" fontId="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8" fillId="0" borderId="0" xfId="2" applyFont="1" applyFill="1" applyAlignment="1">
      <alignment horizontal="centerContinuous"/>
    </xf>
    <xf numFmtId="0" fontId="9" fillId="0" borderId="0" xfId="2" applyFont="1" applyFill="1"/>
    <xf numFmtId="0" fontId="8" fillId="0" borderId="4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5" xfId="2" applyFont="1" applyFill="1" applyBorder="1"/>
    <xf numFmtId="0" fontId="2" fillId="0" borderId="0" xfId="0" applyFont="1" applyFill="1"/>
    <xf numFmtId="0" fontId="3" fillId="0" borderId="0" xfId="0" applyFont="1" applyAlignment="1"/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/>
    <xf numFmtId="0" fontId="8" fillId="0" borderId="4" xfId="2" applyFont="1" applyFill="1" applyBorder="1" applyAlignment="1">
      <alignment horizontal="left"/>
    </xf>
    <xf numFmtId="14" fontId="9" fillId="0" borderId="4" xfId="2" applyNumberFormat="1" applyFont="1" applyFill="1" applyBorder="1" applyAlignment="1">
      <alignment horizontal="center" vertical="center"/>
    </xf>
    <xf numFmtId="164" fontId="9" fillId="0" borderId="4" xfId="3" applyFont="1" applyFill="1" applyBorder="1" applyAlignment="1">
      <alignment horizontal="center"/>
    </xf>
    <xf numFmtId="0" fontId="9" fillId="0" borderId="1" xfId="2" applyFont="1" applyFill="1" applyBorder="1"/>
    <xf numFmtId="0" fontId="8" fillId="0" borderId="1" xfId="2" applyFont="1" applyFill="1" applyBorder="1" applyAlignment="1">
      <alignment horizontal="left"/>
    </xf>
    <xf numFmtId="0" fontId="8" fillId="0" borderId="1" xfId="2" applyFont="1" applyFill="1" applyBorder="1"/>
    <xf numFmtId="0" fontId="9" fillId="0" borderId="3" xfId="2" applyFont="1" applyFill="1" applyBorder="1"/>
    <xf numFmtId="0" fontId="9" fillId="0" borderId="3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/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center"/>
    </xf>
    <xf numFmtId="14" fontId="8" fillId="2" borderId="4" xfId="2" applyNumberFormat="1" applyFont="1" applyFill="1" applyBorder="1" applyAlignment="1">
      <alignment horizontal="center" vertical="center"/>
    </xf>
    <xf numFmtId="164" fontId="8" fillId="2" borderId="4" xfId="3" applyFont="1" applyFill="1" applyBorder="1" applyAlignment="1">
      <alignment horizontal="center"/>
    </xf>
    <xf numFmtId="0" fontId="8" fillId="2" borderId="1" xfId="2" applyFont="1" applyFill="1" applyBorder="1"/>
    <xf numFmtId="0" fontId="10" fillId="0" borderId="5" xfId="2" applyFont="1" applyFill="1" applyBorder="1"/>
    <xf numFmtId="0" fontId="10" fillId="0" borderId="1" xfId="2" applyFont="1" applyFill="1" applyBorder="1" applyAlignment="1">
      <alignment horizontal="left"/>
    </xf>
    <xf numFmtId="0" fontId="11" fillId="0" borderId="3" xfId="2" applyFont="1" applyFill="1" applyBorder="1"/>
    <xf numFmtId="0" fontId="10" fillId="0" borderId="4" xfId="2" applyFont="1" applyFill="1" applyBorder="1" applyAlignment="1">
      <alignment horizontal="left"/>
    </xf>
    <xf numFmtId="0" fontId="11" fillId="0" borderId="4" xfId="2" applyFont="1" applyFill="1" applyBorder="1" applyAlignment="1"/>
    <xf numFmtId="0" fontId="11" fillId="0" borderId="4" xfId="2" applyFont="1" applyFill="1" applyBorder="1" applyAlignment="1">
      <alignment horizontal="center"/>
    </xf>
    <xf numFmtId="0" fontId="11" fillId="0" borderId="0" xfId="2" applyFont="1" applyFill="1"/>
    <xf numFmtId="14" fontId="11" fillId="0" borderId="4" xfId="2" applyNumberFormat="1" applyFont="1" applyFill="1" applyBorder="1" applyAlignment="1">
      <alignment horizontal="center" vertical="center"/>
    </xf>
    <xf numFmtId="164" fontId="11" fillId="0" borderId="4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10" fillId="2" borderId="1" xfId="2" applyFont="1" applyFill="1" applyBorder="1"/>
    <xf numFmtId="164" fontId="10" fillId="2" borderId="4" xfId="3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center"/>
    </xf>
    <xf numFmtId="14" fontId="8" fillId="0" borderId="2" xfId="2" applyNumberFormat="1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/>
    </xf>
    <xf numFmtId="0" fontId="8" fillId="0" borderId="0" xfId="2" applyFont="1" applyFill="1" applyBorder="1"/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0" fillId="0" borderId="0" xfId="0" applyBorder="1"/>
    <xf numFmtId="0" fontId="8" fillId="0" borderId="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/>
    </xf>
    <xf numFmtId="41" fontId="8" fillId="0" borderId="4" xfId="1" applyFont="1" applyFill="1" applyBorder="1" applyAlignment="1">
      <alignment horizontal="center"/>
    </xf>
    <xf numFmtId="41" fontId="10" fillId="6" borderId="4" xfId="1" applyFont="1" applyFill="1" applyBorder="1" applyAlignment="1">
      <alignment horizontal="center"/>
    </xf>
    <xf numFmtId="0" fontId="9" fillId="0" borderId="3" xfId="2" applyFont="1" applyFill="1" applyBorder="1" applyAlignment="1">
      <alignment wrapText="1"/>
    </xf>
    <xf numFmtId="0" fontId="13" fillId="0" borderId="0" xfId="0" applyFont="1" applyFill="1"/>
    <xf numFmtId="164" fontId="14" fillId="2" borderId="4" xfId="3" applyFont="1" applyFill="1" applyBorder="1" applyAlignment="1">
      <alignment horizontal="center"/>
    </xf>
    <xf numFmtId="0" fontId="8" fillId="5" borderId="4" xfId="2" applyFont="1" applyFill="1" applyBorder="1" applyAlignment="1">
      <alignment horizontal="center" vertical="center"/>
    </xf>
    <xf numFmtId="0" fontId="15" fillId="0" borderId="0" xfId="0" applyFont="1" applyFill="1"/>
    <xf numFmtId="0" fontId="8" fillId="5" borderId="4" xfId="2" applyFont="1" applyFill="1" applyBorder="1" applyAlignment="1">
      <alignment horizontal="center" vertical="center" wrapText="1"/>
    </xf>
    <xf numFmtId="0" fontId="9" fillId="0" borderId="0" xfId="0" applyFont="1" applyBorder="1"/>
    <xf numFmtId="0" fontId="8" fillId="0" borderId="6" xfId="2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left" wrapText="1"/>
    </xf>
    <xf numFmtId="0" fontId="9" fillId="0" borderId="3" xfId="2" applyFont="1" applyFill="1" applyBorder="1" applyAlignment="1">
      <alignment horizontal="left" wrapText="1"/>
    </xf>
    <xf numFmtId="0" fontId="8" fillId="5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/>
    </xf>
    <xf numFmtId="0" fontId="10" fillId="2" borderId="2" xfId="2" applyFont="1" applyFill="1" applyBorder="1" applyAlignment="1">
      <alignment horizontal="left"/>
    </xf>
    <xf numFmtId="0" fontId="10" fillId="2" borderId="3" xfId="2" applyFont="1" applyFill="1" applyBorder="1" applyAlignment="1">
      <alignment horizontal="left"/>
    </xf>
    <xf numFmtId="0" fontId="14" fillId="2" borderId="1" xfId="2" applyFont="1" applyFill="1" applyBorder="1" applyAlignment="1">
      <alignment horizontal="left"/>
    </xf>
    <xf numFmtId="0" fontId="14" fillId="2" borderId="2" xfId="2" applyFont="1" applyFill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0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5" borderId="7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164" fontId="9" fillId="0" borderId="0" xfId="2" applyNumberFormat="1" applyFont="1" applyFill="1"/>
  </cellXfs>
  <cellStyles count="5">
    <cellStyle name="Comma [0]" xfId="1" builtinId="6"/>
    <cellStyle name="Comma [0] 2" xfId="3"/>
    <cellStyle name="Comm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B24" sqref="B24"/>
    </sheetView>
  </sheetViews>
  <sheetFormatPr defaultRowHeight="15" x14ac:dyDescent="0.25"/>
  <cols>
    <col min="1" max="1" width="7.140625" customWidth="1"/>
    <col min="2" max="2" width="74.140625" customWidth="1"/>
    <col min="3" max="4" width="25.7109375" customWidth="1"/>
    <col min="5" max="11" width="9.140625" style="62"/>
  </cols>
  <sheetData>
    <row r="1" spans="1:11" ht="15.75" x14ac:dyDescent="0.25">
      <c r="A1" s="78" t="s">
        <v>19</v>
      </c>
      <c r="B1" s="78"/>
      <c r="C1" s="78"/>
      <c r="D1" s="78"/>
    </row>
    <row r="2" spans="1:11" ht="15.75" x14ac:dyDescent="0.25">
      <c r="A2" s="79" t="s">
        <v>24</v>
      </c>
      <c r="B2" s="79"/>
      <c r="C2" s="79"/>
      <c r="D2" s="79"/>
    </row>
    <row r="3" spans="1:11" s="1" customFormat="1" ht="15.75" x14ac:dyDescent="0.25">
      <c r="A3" s="79" t="s">
        <v>25</v>
      </c>
      <c r="B3" s="79"/>
      <c r="C3" s="79"/>
      <c r="D3" s="79"/>
      <c r="E3" s="62"/>
      <c r="F3" s="62"/>
      <c r="G3" s="62"/>
      <c r="H3" s="62"/>
      <c r="I3" s="62"/>
      <c r="J3" s="62"/>
      <c r="K3" s="62"/>
    </row>
    <row r="4" spans="1:11" s="1" customFormat="1" ht="15.75" x14ac:dyDescent="0.25">
      <c r="A4" s="79" t="s">
        <v>28</v>
      </c>
      <c r="B4" s="79"/>
      <c r="C4" s="79"/>
      <c r="D4" s="79"/>
      <c r="E4" s="62"/>
      <c r="F4" s="62"/>
      <c r="G4" s="62"/>
      <c r="H4" s="62"/>
      <c r="I4" s="62"/>
      <c r="J4" s="62"/>
      <c r="K4" s="62"/>
    </row>
    <row r="5" spans="1:11" s="1" customFormat="1" ht="15.75" x14ac:dyDescent="0.25">
      <c r="A5" s="11"/>
      <c r="B5" s="11"/>
      <c r="C5" s="11"/>
      <c r="D5" s="11"/>
      <c r="E5" s="62"/>
      <c r="F5" s="62"/>
      <c r="G5" s="62"/>
      <c r="H5" s="62"/>
      <c r="I5" s="62"/>
      <c r="J5" s="62"/>
      <c r="K5" s="62"/>
    </row>
    <row r="6" spans="1:11" ht="15.75" x14ac:dyDescent="0.25">
      <c r="A6" s="80" t="s">
        <v>26</v>
      </c>
      <c r="B6" s="80"/>
      <c r="C6" s="80"/>
      <c r="D6" s="80"/>
    </row>
    <row r="7" spans="1:11" ht="15.75" x14ac:dyDescent="0.25">
      <c r="A7" s="80" t="s">
        <v>27</v>
      </c>
      <c r="B7" s="80"/>
      <c r="C7" s="80"/>
      <c r="D7" s="80"/>
    </row>
    <row r="8" spans="1:11" s="1" customFormat="1" ht="15.75" x14ac:dyDescent="0.25">
      <c r="A8" s="12"/>
      <c r="B8" s="12"/>
      <c r="C8" s="12"/>
      <c r="D8" s="12"/>
      <c r="E8" s="62"/>
      <c r="F8" s="62"/>
      <c r="G8" s="62"/>
      <c r="H8" s="62"/>
      <c r="I8" s="62"/>
      <c r="J8" s="62"/>
      <c r="K8" s="62"/>
    </row>
    <row r="9" spans="1:11" s="1" customFormat="1" ht="15.75" x14ac:dyDescent="0.25">
      <c r="A9" s="12"/>
      <c r="B9" s="12"/>
      <c r="C9" s="12"/>
      <c r="D9" s="12"/>
      <c r="E9" s="62"/>
      <c r="F9" s="62"/>
      <c r="G9" s="62"/>
      <c r="H9" s="62"/>
      <c r="I9" s="62"/>
      <c r="J9" s="62"/>
      <c r="K9" s="62"/>
    </row>
    <row r="10" spans="1:11" ht="27" customHeight="1" x14ac:dyDescent="0.25">
      <c r="A10" s="81" t="s">
        <v>20</v>
      </c>
      <c r="B10" s="81" t="s">
        <v>21</v>
      </c>
      <c r="C10" s="81" t="s">
        <v>22</v>
      </c>
      <c r="D10" s="81"/>
    </row>
    <row r="11" spans="1:11" ht="27" customHeight="1" x14ac:dyDescent="0.25">
      <c r="A11" s="81"/>
      <c r="B11" s="81"/>
      <c r="C11" s="5" t="s">
        <v>2</v>
      </c>
      <c r="D11" s="5" t="s">
        <v>3</v>
      </c>
    </row>
    <row r="12" spans="1:11" s="1" customFormat="1" ht="27" customHeight="1" x14ac:dyDescent="0.25">
      <c r="A12" s="61" t="s">
        <v>69</v>
      </c>
      <c r="B12" s="59"/>
      <c r="C12" s="5"/>
      <c r="D12" s="5"/>
      <c r="E12" s="62"/>
      <c r="F12" s="62"/>
      <c r="G12" s="62"/>
      <c r="H12" s="62"/>
      <c r="I12" s="62"/>
      <c r="J12" s="62"/>
      <c r="K12" s="62"/>
    </row>
    <row r="13" spans="1:11" ht="15.75" x14ac:dyDescent="0.25">
      <c r="A13" s="60" t="s">
        <v>72</v>
      </c>
      <c r="B13" s="60"/>
      <c r="C13" s="4"/>
      <c r="D13" s="4"/>
    </row>
    <row r="14" spans="1:11" s="18" customFormat="1" ht="22.5" customHeight="1" x14ac:dyDescent="0.25">
      <c r="A14" s="61" t="s">
        <v>73</v>
      </c>
      <c r="B14" s="61"/>
      <c r="C14" s="17"/>
      <c r="D14" s="16"/>
      <c r="E14" s="63"/>
      <c r="F14" s="64"/>
      <c r="G14" s="64"/>
      <c r="H14" s="64"/>
      <c r="I14" s="64"/>
      <c r="J14" s="64"/>
      <c r="K14" s="64"/>
    </row>
    <row r="15" spans="1:11" s="1" customFormat="1" ht="15.75" x14ac:dyDescent="0.25">
      <c r="A15" s="60" t="s">
        <v>79</v>
      </c>
      <c r="B15" s="60"/>
      <c r="C15" s="4"/>
      <c r="D15" s="4"/>
      <c r="E15" s="62"/>
      <c r="F15" s="62"/>
      <c r="G15" s="62"/>
      <c r="H15" s="62"/>
      <c r="I15" s="62"/>
      <c r="J15" s="62"/>
      <c r="K15" s="62"/>
    </row>
    <row r="16" spans="1:11" ht="15.75" x14ac:dyDescent="0.25">
      <c r="A16" s="60" t="s">
        <v>75</v>
      </c>
      <c r="B16" s="60"/>
      <c r="C16" s="4"/>
      <c r="D16" s="4"/>
    </row>
    <row r="17" spans="1:4" ht="15.75" x14ac:dyDescent="0.25">
      <c r="A17" s="3" t="s">
        <v>80</v>
      </c>
      <c r="B17" s="3"/>
      <c r="C17" s="4"/>
      <c r="D17" s="4"/>
    </row>
    <row r="18" spans="1:4" ht="15.75" x14ac:dyDescent="0.25">
      <c r="A18" s="3" t="s">
        <v>81</v>
      </c>
      <c r="B18" s="3"/>
      <c r="C18" s="4"/>
      <c r="D18" s="4"/>
    </row>
    <row r="19" spans="1:4" ht="15.75" x14ac:dyDescent="0.25">
      <c r="A19" s="6"/>
      <c r="B19" s="7" t="s">
        <v>29</v>
      </c>
      <c r="C19" s="8">
        <f>SUM(C13:C18)</f>
        <v>0</v>
      </c>
      <c r="D19" s="8">
        <f>SUM(D13:D18)</f>
        <v>0</v>
      </c>
    </row>
    <row r="20" spans="1:4" ht="18.75" x14ac:dyDescent="0.25">
      <c r="A20" s="76" t="s">
        <v>23</v>
      </c>
      <c r="B20" s="77"/>
      <c r="C20" s="9" t="s">
        <v>9</v>
      </c>
      <c r="D20" s="10">
        <f>C19+D19</f>
        <v>0</v>
      </c>
    </row>
  </sheetData>
  <mergeCells count="10">
    <mergeCell ref="A20:B20"/>
    <mergeCell ref="A1:D1"/>
    <mergeCell ref="A2:D2"/>
    <mergeCell ref="A6:D6"/>
    <mergeCell ref="C10:D10"/>
    <mergeCell ref="A10:A11"/>
    <mergeCell ref="B10:B11"/>
    <mergeCell ref="A3:D3"/>
    <mergeCell ref="A7:D7"/>
    <mergeCell ref="A4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showGridLines="0" tabSelected="1" zoomScaleNormal="100" workbookViewId="0">
      <selection activeCell="M15" sqref="M15"/>
    </sheetView>
  </sheetViews>
  <sheetFormatPr defaultRowHeight="15.75" x14ac:dyDescent="0.25"/>
  <cols>
    <col min="1" max="1" width="7.5703125" style="20" customWidth="1"/>
    <col min="2" max="2" width="3.7109375" style="20" customWidth="1"/>
    <col min="3" max="3" width="42.140625" style="20" customWidth="1"/>
    <col min="4" max="4" width="11" style="20" customWidth="1"/>
    <col min="5" max="5" width="9.85546875" style="20" customWidth="1"/>
    <col min="6" max="6" width="12.42578125" style="20" customWidth="1"/>
    <col min="7" max="7" width="9.28515625" style="20" customWidth="1"/>
    <col min="8" max="8" width="13.5703125" style="20" customWidth="1"/>
    <col min="9" max="9" width="17.5703125" style="20" bestFit="1" customWidth="1"/>
    <col min="10" max="10" width="9.140625" style="20"/>
    <col min="11" max="11" width="12.7109375" style="20" bestFit="1" customWidth="1"/>
    <col min="12" max="12" width="9.140625" style="20"/>
    <col min="13" max="13" width="11.5703125" style="20" bestFit="1" customWidth="1"/>
    <col min="14" max="237" width="9.140625" style="20"/>
    <col min="238" max="238" width="3.5703125" style="20" customWidth="1"/>
    <col min="239" max="239" width="3.7109375" style="20" customWidth="1"/>
    <col min="240" max="240" width="47.28515625" style="20" customWidth="1"/>
    <col min="241" max="241" width="16.85546875" style="20" customWidth="1"/>
    <col min="242" max="242" width="14.7109375" style="20" bestFit="1" customWidth="1"/>
    <col min="243" max="244" width="11.42578125" style="20" customWidth="1"/>
    <col min="245" max="245" width="16.28515625" style="20" customWidth="1"/>
    <col min="246" max="246" width="17.28515625" style="20" customWidth="1"/>
    <col min="247" max="247" width="15.140625" style="20" bestFit="1" customWidth="1"/>
    <col min="248" max="248" width="13" style="20" bestFit="1" customWidth="1"/>
    <col min="249" max="249" width="20" style="20" bestFit="1" customWidth="1"/>
    <col min="250" max="250" width="10" style="20" bestFit="1" customWidth="1"/>
    <col min="251" max="251" width="13" style="20" bestFit="1" customWidth="1"/>
    <col min="252" max="493" width="9.140625" style="20"/>
    <col min="494" max="494" width="3.5703125" style="20" customWidth="1"/>
    <col min="495" max="495" width="3.7109375" style="20" customWidth="1"/>
    <col min="496" max="496" width="47.28515625" style="20" customWidth="1"/>
    <col min="497" max="497" width="16.85546875" style="20" customWidth="1"/>
    <col min="498" max="498" width="14.7109375" style="20" bestFit="1" customWidth="1"/>
    <col min="499" max="500" width="11.42578125" style="20" customWidth="1"/>
    <col min="501" max="501" width="16.28515625" style="20" customWidth="1"/>
    <col min="502" max="502" width="17.28515625" style="20" customWidth="1"/>
    <col min="503" max="503" width="15.140625" style="20" bestFit="1" customWidth="1"/>
    <col min="504" max="504" width="13" style="20" bestFit="1" customWidth="1"/>
    <col min="505" max="505" width="20" style="20" bestFit="1" customWidth="1"/>
    <col min="506" max="506" width="10" style="20" bestFit="1" customWidth="1"/>
    <col min="507" max="507" width="13" style="20" bestFit="1" customWidth="1"/>
    <col min="508" max="749" width="9.140625" style="20"/>
    <col min="750" max="750" width="3.5703125" style="20" customWidth="1"/>
    <col min="751" max="751" width="3.7109375" style="20" customWidth="1"/>
    <col min="752" max="752" width="47.28515625" style="20" customWidth="1"/>
    <col min="753" max="753" width="16.85546875" style="20" customWidth="1"/>
    <col min="754" max="754" width="14.7109375" style="20" bestFit="1" customWidth="1"/>
    <col min="755" max="756" width="11.42578125" style="20" customWidth="1"/>
    <col min="757" max="757" width="16.28515625" style="20" customWidth="1"/>
    <col min="758" max="758" width="17.28515625" style="20" customWidth="1"/>
    <col min="759" max="759" width="15.140625" style="20" bestFit="1" customWidth="1"/>
    <col min="760" max="760" width="13" style="20" bestFit="1" customWidth="1"/>
    <col min="761" max="761" width="20" style="20" bestFit="1" customWidth="1"/>
    <col min="762" max="762" width="10" style="20" bestFit="1" customWidth="1"/>
    <col min="763" max="763" width="13" style="20" bestFit="1" customWidth="1"/>
    <col min="764" max="1005" width="9.140625" style="20"/>
    <col min="1006" max="1006" width="3.5703125" style="20" customWidth="1"/>
    <col min="1007" max="1007" width="3.7109375" style="20" customWidth="1"/>
    <col min="1008" max="1008" width="47.28515625" style="20" customWidth="1"/>
    <col min="1009" max="1009" width="16.85546875" style="20" customWidth="1"/>
    <col min="1010" max="1010" width="14.7109375" style="20" bestFit="1" customWidth="1"/>
    <col min="1011" max="1012" width="11.42578125" style="20" customWidth="1"/>
    <col min="1013" max="1013" width="16.28515625" style="20" customWidth="1"/>
    <col min="1014" max="1014" width="17.28515625" style="20" customWidth="1"/>
    <col min="1015" max="1015" width="15.140625" style="20" bestFit="1" customWidth="1"/>
    <col min="1016" max="1016" width="13" style="20" bestFit="1" customWidth="1"/>
    <col min="1017" max="1017" width="20" style="20" bestFit="1" customWidth="1"/>
    <col min="1018" max="1018" width="10" style="20" bestFit="1" customWidth="1"/>
    <col min="1019" max="1019" width="13" style="20" bestFit="1" customWidth="1"/>
    <col min="1020" max="1261" width="9.140625" style="20"/>
    <col min="1262" max="1262" width="3.5703125" style="20" customWidth="1"/>
    <col min="1263" max="1263" width="3.7109375" style="20" customWidth="1"/>
    <col min="1264" max="1264" width="47.28515625" style="20" customWidth="1"/>
    <col min="1265" max="1265" width="16.85546875" style="20" customWidth="1"/>
    <col min="1266" max="1266" width="14.7109375" style="20" bestFit="1" customWidth="1"/>
    <col min="1267" max="1268" width="11.42578125" style="20" customWidth="1"/>
    <col min="1269" max="1269" width="16.28515625" style="20" customWidth="1"/>
    <col min="1270" max="1270" width="17.28515625" style="20" customWidth="1"/>
    <col min="1271" max="1271" width="15.140625" style="20" bestFit="1" customWidth="1"/>
    <col min="1272" max="1272" width="13" style="20" bestFit="1" customWidth="1"/>
    <col min="1273" max="1273" width="20" style="20" bestFit="1" customWidth="1"/>
    <col min="1274" max="1274" width="10" style="20" bestFit="1" customWidth="1"/>
    <col min="1275" max="1275" width="13" style="20" bestFit="1" customWidth="1"/>
    <col min="1276" max="1517" width="9.140625" style="20"/>
    <col min="1518" max="1518" width="3.5703125" style="20" customWidth="1"/>
    <col min="1519" max="1519" width="3.7109375" style="20" customWidth="1"/>
    <col min="1520" max="1520" width="47.28515625" style="20" customWidth="1"/>
    <col min="1521" max="1521" width="16.85546875" style="20" customWidth="1"/>
    <col min="1522" max="1522" width="14.7109375" style="20" bestFit="1" customWidth="1"/>
    <col min="1523" max="1524" width="11.42578125" style="20" customWidth="1"/>
    <col min="1525" max="1525" width="16.28515625" style="20" customWidth="1"/>
    <col min="1526" max="1526" width="17.28515625" style="20" customWidth="1"/>
    <col min="1527" max="1527" width="15.140625" style="20" bestFit="1" customWidth="1"/>
    <col min="1528" max="1528" width="13" style="20" bestFit="1" customWidth="1"/>
    <col min="1529" max="1529" width="20" style="20" bestFit="1" customWidth="1"/>
    <col min="1530" max="1530" width="10" style="20" bestFit="1" customWidth="1"/>
    <col min="1531" max="1531" width="13" style="20" bestFit="1" customWidth="1"/>
    <col min="1532" max="1773" width="9.140625" style="20"/>
    <col min="1774" max="1774" width="3.5703125" style="20" customWidth="1"/>
    <col min="1775" max="1775" width="3.7109375" style="20" customWidth="1"/>
    <col min="1776" max="1776" width="47.28515625" style="20" customWidth="1"/>
    <col min="1777" max="1777" width="16.85546875" style="20" customWidth="1"/>
    <col min="1778" max="1778" width="14.7109375" style="20" bestFit="1" customWidth="1"/>
    <col min="1779" max="1780" width="11.42578125" style="20" customWidth="1"/>
    <col min="1781" max="1781" width="16.28515625" style="20" customWidth="1"/>
    <col min="1782" max="1782" width="17.28515625" style="20" customWidth="1"/>
    <col min="1783" max="1783" width="15.140625" style="20" bestFit="1" customWidth="1"/>
    <col min="1784" max="1784" width="13" style="20" bestFit="1" customWidth="1"/>
    <col min="1785" max="1785" width="20" style="20" bestFit="1" customWidth="1"/>
    <col min="1786" max="1786" width="10" style="20" bestFit="1" customWidth="1"/>
    <col min="1787" max="1787" width="13" style="20" bestFit="1" customWidth="1"/>
    <col min="1788" max="2029" width="9.140625" style="20"/>
    <col min="2030" max="2030" width="3.5703125" style="20" customWidth="1"/>
    <col min="2031" max="2031" width="3.7109375" style="20" customWidth="1"/>
    <col min="2032" max="2032" width="47.28515625" style="20" customWidth="1"/>
    <col min="2033" max="2033" width="16.85546875" style="20" customWidth="1"/>
    <col min="2034" max="2034" width="14.7109375" style="20" bestFit="1" customWidth="1"/>
    <col min="2035" max="2036" width="11.42578125" style="20" customWidth="1"/>
    <col min="2037" max="2037" width="16.28515625" style="20" customWidth="1"/>
    <col min="2038" max="2038" width="17.28515625" style="20" customWidth="1"/>
    <col min="2039" max="2039" width="15.140625" style="20" bestFit="1" customWidth="1"/>
    <col min="2040" max="2040" width="13" style="20" bestFit="1" customWidth="1"/>
    <col min="2041" max="2041" width="20" style="20" bestFit="1" customWidth="1"/>
    <col min="2042" max="2042" width="10" style="20" bestFit="1" customWidth="1"/>
    <col min="2043" max="2043" width="13" style="20" bestFit="1" customWidth="1"/>
    <col min="2044" max="2285" width="9.140625" style="20"/>
    <col min="2286" max="2286" width="3.5703125" style="20" customWidth="1"/>
    <col min="2287" max="2287" width="3.7109375" style="20" customWidth="1"/>
    <col min="2288" max="2288" width="47.28515625" style="20" customWidth="1"/>
    <col min="2289" max="2289" width="16.85546875" style="20" customWidth="1"/>
    <col min="2290" max="2290" width="14.7109375" style="20" bestFit="1" customWidth="1"/>
    <col min="2291" max="2292" width="11.42578125" style="20" customWidth="1"/>
    <col min="2293" max="2293" width="16.28515625" style="20" customWidth="1"/>
    <col min="2294" max="2294" width="17.28515625" style="20" customWidth="1"/>
    <col min="2295" max="2295" width="15.140625" style="20" bestFit="1" customWidth="1"/>
    <col min="2296" max="2296" width="13" style="20" bestFit="1" customWidth="1"/>
    <col min="2297" max="2297" width="20" style="20" bestFit="1" customWidth="1"/>
    <col min="2298" max="2298" width="10" style="20" bestFit="1" customWidth="1"/>
    <col min="2299" max="2299" width="13" style="20" bestFit="1" customWidth="1"/>
    <col min="2300" max="2541" width="9.140625" style="20"/>
    <col min="2542" max="2542" width="3.5703125" style="20" customWidth="1"/>
    <col min="2543" max="2543" width="3.7109375" style="20" customWidth="1"/>
    <col min="2544" max="2544" width="47.28515625" style="20" customWidth="1"/>
    <col min="2545" max="2545" width="16.85546875" style="20" customWidth="1"/>
    <col min="2546" max="2546" width="14.7109375" style="20" bestFit="1" customWidth="1"/>
    <col min="2547" max="2548" width="11.42578125" style="20" customWidth="1"/>
    <col min="2549" max="2549" width="16.28515625" style="20" customWidth="1"/>
    <col min="2550" max="2550" width="17.28515625" style="20" customWidth="1"/>
    <col min="2551" max="2551" width="15.140625" style="20" bestFit="1" customWidth="1"/>
    <col min="2552" max="2552" width="13" style="20" bestFit="1" customWidth="1"/>
    <col min="2553" max="2553" width="20" style="20" bestFit="1" customWidth="1"/>
    <col min="2554" max="2554" width="10" style="20" bestFit="1" customWidth="1"/>
    <col min="2555" max="2555" width="13" style="20" bestFit="1" customWidth="1"/>
    <col min="2556" max="2797" width="9.140625" style="20"/>
    <col min="2798" max="2798" width="3.5703125" style="20" customWidth="1"/>
    <col min="2799" max="2799" width="3.7109375" style="20" customWidth="1"/>
    <col min="2800" max="2800" width="47.28515625" style="20" customWidth="1"/>
    <col min="2801" max="2801" width="16.85546875" style="20" customWidth="1"/>
    <col min="2802" max="2802" width="14.7109375" style="20" bestFit="1" customWidth="1"/>
    <col min="2803" max="2804" width="11.42578125" style="20" customWidth="1"/>
    <col min="2805" max="2805" width="16.28515625" style="20" customWidth="1"/>
    <col min="2806" max="2806" width="17.28515625" style="20" customWidth="1"/>
    <col min="2807" max="2807" width="15.140625" style="20" bestFit="1" customWidth="1"/>
    <col min="2808" max="2808" width="13" style="20" bestFit="1" customWidth="1"/>
    <col min="2809" max="2809" width="20" style="20" bestFit="1" customWidth="1"/>
    <col min="2810" max="2810" width="10" style="20" bestFit="1" customWidth="1"/>
    <col min="2811" max="2811" width="13" style="20" bestFit="1" customWidth="1"/>
    <col min="2812" max="3053" width="9.140625" style="20"/>
    <col min="3054" max="3054" width="3.5703125" style="20" customWidth="1"/>
    <col min="3055" max="3055" width="3.7109375" style="20" customWidth="1"/>
    <col min="3056" max="3056" width="47.28515625" style="20" customWidth="1"/>
    <col min="3057" max="3057" width="16.85546875" style="20" customWidth="1"/>
    <col min="3058" max="3058" width="14.7109375" style="20" bestFit="1" customWidth="1"/>
    <col min="3059" max="3060" width="11.42578125" style="20" customWidth="1"/>
    <col min="3061" max="3061" width="16.28515625" style="20" customWidth="1"/>
    <col min="3062" max="3062" width="17.28515625" style="20" customWidth="1"/>
    <col min="3063" max="3063" width="15.140625" style="20" bestFit="1" customWidth="1"/>
    <col min="3064" max="3064" width="13" style="20" bestFit="1" customWidth="1"/>
    <col min="3065" max="3065" width="20" style="20" bestFit="1" customWidth="1"/>
    <col min="3066" max="3066" width="10" style="20" bestFit="1" customWidth="1"/>
    <col min="3067" max="3067" width="13" style="20" bestFit="1" customWidth="1"/>
    <col min="3068" max="3309" width="9.140625" style="20"/>
    <col min="3310" max="3310" width="3.5703125" style="20" customWidth="1"/>
    <col min="3311" max="3311" width="3.7109375" style="20" customWidth="1"/>
    <col min="3312" max="3312" width="47.28515625" style="20" customWidth="1"/>
    <col min="3313" max="3313" width="16.85546875" style="20" customWidth="1"/>
    <col min="3314" max="3314" width="14.7109375" style="20" bestFit="1" customWidth="1"/>
    <col min="3315" max="3316" width="11.42578125" style="20" customWidth="1"/>
    <col min="3317" max="3317" width="16.28515625" style="20" customWidth="1"/>
    <col min="3318" max="3318" width="17.28515625" style="20" customWidth="1"/>
    <col min="3319" max="3319" width="15.140625" style="20" bestFit="1" customWidth="1"/>
    <col min="3320" max="3320" width="13" style="20" bestFit="1" customWidth="1"/>
    <col min="3321" max="3321" width="20" style="20" bestFit="1" customWidth="1"/>
    <col min="3322" max="3322" width="10" style="20" bestFit="1" customWidth="1"/>
    <col min="3323" max="3323" width="13" style="20" bestFit="1" customWidth="1"/>
    <col min="3324" max="3565" width="9.140625" style="20"/>
    <col min="3566" max="3566" width="3.5703125" style="20" customWidth="1"/>
    <col min="3567" max="3567" width="3.7109375" style="20" customWidth="1"/>
    <col min="3568" max="3568" width="47.28515625" style="20" customWidth="1"/>
    <col min="3569" max="3569" width="16.85546875" style="20" customWidth="1"/>
    <col min="3570" max="3570" width="14.7109375" style="20" bestFit="1" customWidth="1"/>
    <col min="3571" max="3572" width="11.42578125" style="20" customWidth="1"/>
    <col min="3573" max="3573" width="16.28515625" style="20" customWidth="1"/>
    <col min="3574" max="3574" width="17.28515625" style="20" customWidth="1"/>
    <col min="3575" max="3575" width="15.140625" style="20" bestFit="1" customWidth="1"/>
    <col min="3576" max="3576" width="13" style="20" bestFit="1" customWidth="1"/>
    <col min="3577" max="3577" width="20" style="20" bestFit="1" customWidth="1"/>
    <col min="3578" max="3578" width="10" style="20" bestFit="1" customWidth="1"/>
    <col min="3579" max="3579" width="13" style="20" bestFit="1" customWidth="1"/>
    <col min="3580" max="3821" width="9.140625" style="20"/>
    <col min="3822" max="3822" width="3.5703125" style="20" customWidth="1"/>
    <col min="3823" max="3823" width="3.7109375" style="20" customWidth="1"/>
    <col min="3824" max="3824" width="47.28515625" style="20" customWidth="1"/>
    <col min="3825" max="3825" width="16.85546875" style="20" customWidth="1"/>
    <col min="3826" max="3826" width="14.7109375" style="20" bestFit="1" customWidth="1"/>
    <col min="3827" max="3828" width="11.42578125" style="20" customWidth="1"/>
    <col min="3829" max="3829" width="16.28515625" style="20" customWidth="1"/>
    <col min="3830" max="3830" width="17.28515625" style="20" customWidth="1"/>
    <col min="3831" max="3831" width="15.140625" style="20" bestFit="1" customWidth="1"/>
    <col min="3832" max="3832" width="13" style="20" bestFit="1" customWidth="1"/>
    <col min="3833" max="3833" width="20" style="20" bestFit="1" customWidth="1"/>
    <col min="3834" max="3834" width="10" style="20" bestFit="1" customWidth="1"/>
    <col min="3835" max="3835" width="13" style="20" bestFit="1" customWidth="1"/>
    <col min="3836" max="4077" width="9.140625" style="20"/>
    <col min="4078" max="4078" width="3.5703125" style="20" customWidth="1"/>
    <col min="4079" max="4079" width="3.7109375" style="20" customWidth="1"/>
    <col min="4080" max="4080" width="47.28515625" style="20" customWidth="1"/>
    <col min="4081" max="4081" width="16.85546875" style="20" customWidth="1"/>
    <col min="4082" max="4082" width="14.7109375" style="20" bestFit="1" customWidth="1"/>
    <col min="4083" max="4084" width="11.42578125" style="20" customWidth="1"/>
    <col min="4085" max="4085" width="16.28515625" style="20" customWidth="1"/>
    <col min="4086" max="4086" width="17.28515625" style="20" customWidth="1"/>
    <col min="4087" max="4087" width="15.140625" style="20" bestFit="1" customWidth="1"/>
    <col min="4088" max="4088" width="13" style="20" bestFit="1" customWidth="1"/>
    <col min="4089" max="4089" width="20" style="20" bestFit="1" customWidth="1"/>
    <col min="4090" max="4090" width="10" style="20" bestFit="1" customWidth="1"/>
    <col min="4091" max="4091" width="13" style="20" bestFit="1" customWidth="1"/>
    <col min="4092" max="4333" width="9.140625" style="20"/>
    <col min="4334" max="4334" width="3.5703125" style="20" customWidth="1"/>
    <col min="4335" max="4335" width="3.7109375" style="20" customWidth="1"/>
    <col min="4336" max="4336" width="47.28515625" style="20" customWidth="1"/>
    <col min="4337" max="4337" width="16.85546875" style="20" customWidth="1"/>
    <col min="4338" max="4338" width="14.7109375" style="20" bestFit="1" customWidth="1"/>
    <col min="4339" max="4340" width="11.42578125" style="20" customWidth="1"/>
    <col min="4341" max="4341" width="16.28515625" style="20" customWidth="1"/>
    <col min="4342" max="4342" width="17.28515625" style="20" customWidth="1"/>
    <col min="4343" max="4343" width="15.140625" style="20" bestFit="1" customWidth="1"/>
    <col min="4344" max="4344" width="13" style="20" bestFit="1" customWidth="1"/>
    <col min="4345" max="4345" width="20" style="20" bestFit="1" customWidth="1"/>
    <col min="4346" max="4346" width="10" style="20" bestFit="1" customWidth="1"/>
    <col min="4347" max="4347" width="13" style="20" bestFit="1" customWidth="1"/>
    <col min="4348" max="4589" width="9.140625" style="20"/>
    <col min="4590" max="4590" width="3.5703125" style="20" customWidth="1"/>
    <col min="4591" max="4591" width="3.7109375" style="20" customWidth="1"/>
    <col min="4592" max="4592" width="47.28515625" style="20" customWidth="1"/>
    <col min="4593" max="4593" width="16.85546875" style="20" customWidth="1"/>
    <col min="4594" max="4594" width="14.7109375" style="20" bestFit="1" customWidth="1"/>
    <col min="4595" max="4596" width="11.42578125" style="20" customWidth="1"/>
    <col min="4597" max="4597" width="16.28515625" style="20" customWidth="1"/>
    <col min="4598" max="4598" width="17.28515625" style="20" customWidth="1"/>
    <col min="4599" max="4599" width="15.140625" style="20" bestFit="1" customWidth="1"/>
    <col min="4600" max="4600" width="13" style="20" bestFit="1" customWidth="1"/>
    <col min="4601" max="4601" width="20" style="20" bestFit="1" customWidth="1"/>
    <col min="4602" max="4602" width="10" style="20" bestFit="1" customWidth="1"/>
    <col min="4603" max="4603" width="13" style="20" bestFit="1" customWidth="1"/>
    <col min="4604" max="4845" width="9.140625" style="20"/>
    <col min="4846" max="4846" width="3.5703125" style="20" customWidth="1"/>
    <col min="4847" max="4847" width="3.7109375" style="20" customWidth="1"/>
    <col min="4848" max="4848" width="47.28515625" style="20" customWidth="1"/>
    <col min="4849" max="4849" width="16.85546875" style="20" customWidth="1"/>
    <col min="4850" max="4850" width="14.7109375" style="20" bestFit="1" customWidth="1"/>
    <col min="4851" max="4852" width="11.42578125" style="20" customWidth="1"/>
    <col min="4853" max="4853" width="16.28515625" style="20" customWidth="1"/>
    <col min="4854" max="4854" width="17.28515625" style="20" customWidth="1"/>
    <col min="4855" max="4855" width="15.140625" style="20" bestFit="1" customWidth="1"/>
    <col min="4856" max="4856" width="13" style="20" bestFit="1" customWidth="1"/>
    <col min="4857" max="4857" width="20" style="20" bestFit="1" customWidth="1"/>
    <col min="4858" max="4858" width="10" style="20" bestFit="1" customWidth="1"/>
    <col min="4859" max="4859" width="13" style="20" bestFit="1" customWidth="1"/>
    <col min="4860" max="5101" width="9.140625" style="20"/>
    <col min="5102" max="5102" width="3.5703125" style="20" customWidth="1"/>
    <col min="5103" max="5103" width="3.7109375" style="20" customWidth="1"/>
    <col min="5104" max="5104" width="47.28515625" style="20" customWidth="1"/>
    <col min="5105" max="5105" width="16.85546875" style="20" customWidth="1"/>
    <col min="5106" max="5106" width="14.7109375" style="20" bestFit="1" customWidth="1"/>
    <col min="5107" max="5108" width="11.42578125" style="20" customWidth="1"/>
    <col min="5109" max="5109" width="16.28515625" style="20" customWidth="1"/>
    <col min="5110" max="5110" width="17.28515625" style="20" customWidth="1"/>
    <col min="5111" max="5111" width="15.140625" style="20" bestFit="1" customWidth="1"/>
    <col min="5112" max="5112" width="13" style="20" bestFit="1" customWidth="1"/>
    <col min="5113" max="5113" width="20" style="20" bestFit="1" customWidth="1"/>
    <col min="5114" max="5114" width="10" style="20" bestFit="1" customWidth="1"/>
    <col min="5115" max="5115" width="13" style="20" bestFit="1" customWidth="1"/>
    <col min="5116" max="5357" width="9.140625" style="20"/>
    <col min="5358" max="5358" width="3.5703125" style="20" customWidth="1"/>
    <col min="5359" max="5359" width="3.7109375" style="20" customWidth="1"/>
    <col min="5360" max="5360" width="47.28515625" style="20" customWidth="1"/>
    <col min="5361" max="5361" width="16.85546875" style="20" customWidth="1"/>
    <col min="5362" max="5362" width="14.7109375" style="20" bestFit="1" customWidth="1"/>
    <col min="5363" max="5364" width="11.42578125" style="20" customWidth="1"/>
    <col min="5365" max="5365" width="16.28515625" style="20" customWidth="1"/>
    <col min="5366" max="5366" width="17.28515625" style="20" customWidth="1"/>
    <col min="5367" max="5367" width="15.140625" style="20" bestFit="1" customWidth="1"/>
    <col min="5368" max="5368" width="13" style="20" bestFit="1" customWidth="1"/>
    <col min="5369" max="5369" width="20" style="20" bestFit="1" customWidth="1"/>
    <col min="5370" max="5370" width="10" style="20" bestFit="1" customWidth="1"/>
    <col min="5371" max="5371" width="13" style="20" bestFit="1" customWidth="1"/>
    <col min="5372" max="5613" width="9.140625" style="20"/>
    <col min="5614" max="5614" width="3.5703125" style="20" customWidth="1"/>
    <col min="5615" max="5615" width="3.7109375" style="20" customWidth="1"/>
    <col min="5616" max="5616" width="47.28515625" style="20" customWidth="1"/>
    <col min="5617" max="5617" width="16.85546875" style="20" customWidth="1"/>
    <col min="5618" max="5618" width="14.7109375" style="20" bestFit="1" customWidth="1"/>
    <col min="5619" max="5620" width="11.42578125" style="20" customWidth="1"/>
    <col min="5621" max="5621" width="16.28515625" style="20" customWidth="1"/>
    <col min="5622" max="5622" width="17.28515625" style="20" customWidth="1"/>
    <col min="5623" max="5623" width="15.140625" style="20" bestFit="1" customWidth="1"/>
    <col min="5624" max="5624" width="13" style="20" bestFit="1" customWidth="1"/>
    <col min="5625" max="5625" width="20" style="20" bestFit="1" customWidth="1"/>
    <col min="5626" max="5626" width="10" style="20" bestFit="1" customWidth="1"/>
    <col min="5627" max="5627" width="13" style="20" bestFit="1" customWidth="1"/>
    <col min="5628" max="5869" width="9.140625" style="20"/>
    <col min="5870" max="5870" width="3.5703125" style="20" customWidth="1"/>
    <col min="5871" max="5871" width="3.7109375" style="20" customWidth="1"/>
    <col min="5872" max="5872" width="47.28515625" style="20" customWidth="1"/>
    <col min="5873" max="5873" width="16.85546875" style="20" customWidth="1"/>
    <col min="5874" max="5874" width="14.7109375" style="20" bestFit="1" customWidth="1"/>
    <col min="5875" max="5876" width="11.42578125" style="20" customWidth="1"/>
    <col min="5877" max="5877" width="16.28515625" style="20" customWidth="1"/>
    <col min="5878" max="5878" width="17.28515625" style="20" customWidth="1"/>
    <col min="5879" max="5879" width="15.140625" style="20" bestFit="1" customWidth="1"/>
    <col min="5880" max="5880" width="13" style="20" bestFit="1" customWidth="1"/>
    <col min="5881" max="5881" width="20" style="20" bestFit="1" customWidth="1"/>
    <col min="5882" max="5882" width="10" style="20" bestFit="1" customWidth="1"/>
    <col min="5883" max="5883" width="13" style="20" bestFit="1" customWidth="1"/>
    <col min="5884" max="6125" width="9.140625" style="20"/>
    <col min="6126" max="6126" width="3.5703125" style="20" customWidth="1"/>
    <col min="6127" max="6127" width="3.7109375" style="20" customWidth="1"/>
    <col min="6128" max="6128" width="47.28515625" style="20" customWidth="1"/>
    <col min="6129" max="6129" width="16.85546875" style="20" customWidth="1"/>
    <col min="6130" max="6130" width="14.7109375" style="20" bestFit="1" customWidth="1"/>
    <col min="6131" max="6132" width="11.42578125" style="20" customWidth="1"/>
    <col min="6133" max="6133" width="16.28515625" style="20" customWidth="1"/>
    <col min="6134" max="6134" width="17.28515625" style="20" customWidth="1"/>
    <col min="6135" max="6135" width="15.140625" style="20" bestFit="1" customWidth="1"/>
    <col min="6136" max="6136" width="13" style="20" bestFit="1" customWidth="1"/>
    <col min="6137" max="6137" width="20" style="20" bestFit="1" customWidth="1"/>
    <col min="6138" max="6138" width="10" style="20" bestFit="1" customWidth="1"/>
    <col min="6139" max="6139" width="13" style="20" bestFit="1" customWidth="1"/>
    <col min="6140" max="6381" width="9.140625" style="20"/>
    <col min="6382" max="6382" width="3.5703125" style="20" customWidth="1"/>
    <col min="6383" max="6383" width="3.7109375" style="20" customWidth="1"/>
    <col min="6384" max="6384" width="47.28515625" style="20" customWidth="1"/>
    <col min="6385" max="6385" width="16.85546875" style="20" customWidth="1"/>
    <col min="6386" max="6386" width="14.7109375" style="20" bestFit="1" customWidth="1"/>
    <col min="6387" max="6388" width="11.42578125" style="20" customWidth="1"/>
    <col min="6389" max="6389" width="16.28515625" style="20" customWidth="1"/>
    <col min="6390" max="6390" width="17.28515625" style="20" customWidth="1"/>
    <col min="6391" max="6391" width="15.140625" style="20" bestFit="1" customWidth="1"/>
    <col min="6392" max="6392" width="13" style="20" bestFit="1" customWidth="1"/>
    <col min="6393" max="6393" width="20" style="20" bestFit="1" customWidth="1"/>
    <col min="6394" max="6394" width="10" style="20" bestFit="1" customWidth="1"/>
    <col min="6395" max="6395" width="13" style="20" bestFit="1" customWidth="1"/>
    <col min="6396" max="6637" width="9.140625" style="20"/>
    <col min="6638" max="6638" width="3.5703125" style="20" customWidth="1"/>
    <col min="6639" max="6639" width="3.7109375" style="20" customWidth="1"/>
    <col min="6640" max="6640" width="47.28515625" style="20" customWidth="1"/>
    <col min="6641" max="6641" width="16.85546875" style="20" customWidth="1"/>
    <col min="6642" max="6642" width="14.7109375" style="20" bestFit="1" customWidth="1"/>
    <col min="6643" max="6644" width="11.42578125" style="20" customWidth="1"/>
    <col min="6645" max="6645" width="16.28515625" style="20" customWidth="1"/>
    <col min="6646" max="6646" width="17.28515625" style="20" customWidth="1"/>
    <col min="6647" max="6647" width="15.140625" style="20" bestFit="1" customWidth="1"/>
    <col min="6648" max="6648" width="13" style="20" bestFit="1" customWidth="1"/>
    <col min="6649" max="6649" width="20" style="20" bestFit="1" customWidth="1"/>
    <col min="6650" max="6650" width="10" style="20" bestFit="1" customWidth="1"/>
    <col min="6651" max="6651" width="13" style="20" bestFit="1" customWidth="1"/>
    <col min="6652" max="6893" width="9.140625" style="20"/>
    <col min="6894" max="6894" width="3.5703125" style="20" customWidth="1"/>
    <col min="6895" max="6895" width="3.7109375" style="20" customWidth="1"/>
    <col min="6896" max="6896" width="47.28515625" style="20" customWidth="1"/>
    <col min="6897" max="6897" width="16.85546875" style="20" customWidth="1"/>
    <col min="6898" max="6898" width="14.7109375" style="20" bestFit="1" customWidth="1"/>
    <col min="6899" max="6900" width="11.42578125" style="20" customWidth="1"/>
    <col min="6901" max="6901" width="16.28515625" style="20" customWidth="1"/>
    <col min="6902" max="6902" width="17.28515625" style="20" customWidth="1"/>
    <col min="6903" max="6903" width="15.140625" style="20" bestFit="1" customWidth="1"/>
    <col min="6904" max="6904" width="13" style="20" bestFit="1" customWidth="1"/>
    <col min="6905" max="6905" width="20" style="20" bestFit="1" customWidth="1"/>
    <col min="6906" max="6906" width="10" style="20" bestFit="1" customWidth="1"/>
    <col min="6907" max="6907" width="13" style="20" bestFit="1" customWidth="1"/>
    <col min="6908" max="7149" width="9.140625" style="20"/>
    <col min="7150" max="7150" width="3.5703125" style="20" customWidth="1"/>
    <col min="7151" max="7151" width="3.7109375" style="20" customWidth="1"/>
    <col min="7152" max="7152" width="47.28515625" style="20" customWidth="1"/>
    <col min="7153" max="7153" width="16.85546875" style="20" customWidth="1"/>
    <col min="7154" max="7154" width="14.7109375" style="20" bestFit="1" customWidth="1"/>
    <col min="7155" max="7156" width="11.42578125" style="20" customWidth="1"/>
    <col min="7157" max="7157" width="16.28515625" style="20" customWidth="1"/>
    <col min="7158" max="7158" width="17.28515625" style="20" customWidth="1"/>
    <col min="7159" max="7159" width="15.140625" style="20" bestFit="1" customWidth="1"/>
    <col min="7160" max="7160" width="13" style="20" bestFit="1" customWidth="1"/>
    <col min="7161" max="7161" width="20" style="20" bestFit="1" customWidth="1"/>
    <col min="7162" max="7162" width="10" style="20" bestFit="1" customWidth="1"/>
    <col min="7163" max="7163" width="13" style="20" bestFit="1" customWidth="1"/>
    <col min="7164" max="7405" width="9.140625" style="20"/>
    <col min="7406" max="7406" width="3.5703125" style="20" customWidth="1"/>
    <col min="7407" max="7407" width="3.7109375" style="20" customWidth="1"/>
    <col min="7408" max="7408" width="47.28515625" style="20" customWidth="1"/>
    <col min="7409" max="7409" width="16.85546875" style="20" customWidth="1"/>
    <col min="7410" max="7410" width="14.7109375" style="20" bestFit="1" customWidth="1"/>
    <col min="7411" max="7412" width="11.42578125" style="20" customWidth="1"/>
    <col min="7413" max="7413" width="16.28515625" style="20" customWidth="1"/>
    <col min="7414" max="7414" width="17.28515625" style="20" customWidth="1"/>
    <col min="7415" max="7415" width="15.140625" style="20" bestFit="1" customWidth="1"/>
    <col min="7416" max="7416" width="13" style="20" bestFit="1" customWidth="1"/>
    <col min="7417" max="7417" width="20" style="20" bestFit="1" customWidth="1"/>
    <col min="7418" max="7418" width="10" style="20" bestFit="1" customWidth="1"/>
    <col min="7419" max="7419" width="13" style="20" bestFit="1" customWidth="1"/>
    <col min="7420" max="7661" width="9.140625" style="20"/>
    <col min="7662" max="7662" width="3.5703125" style="20" customWidth="1"/>
    <col min="7663" max="7663" width="3.7109375" style="20" customWidth="1"/>
    <col min="7664" max="7664" width="47.28515625" style="20" customWidth="1"/>
    <col min="7665" max="7665" width="16.85546875" style="20" customWidth="1"/>
    <col min="7666" max="7666" width="14.7109375" style="20" bestFit="1" customWidth="1"/>
    <col min="7667" max="7668" width="11.42578125" style="20" customWidth="1"/>
    <col min="7669" max="7669" width="16.28515625" style="20" customWidth="1"/>
    <col min="7670" max="7670" width="17.28515625" style="20" customWidth="1"/>
    <col min="7671" max="7671" width="15.140625" style="20" bestFit="1" customWidth="1"/>
    <col min="7672" max="7672" width="13" style="20" bestFit="1" customWidth="1"/>
    <col min="7673" max="7673" width="20" style="20" bestFit="1" customWidth="1"/>
    <col min="7674" max="7674" width="10" style="20" bestFit="1" customWidth="1"/>
    <col min="7675" max="7675" width="13" style="20" bestFit="1" customWidth="1"/>
    <col min="7676" max="7917" width="9.140625" style="20"/>
    <col min="7918" max="7918" width="3.5703125" style="20" customWidth="1"/>
    <col min="7919" max="7919" width="3.7109375" style="20" customWidth="1"/>
    <col min="7920" max="7920" width="47.28515625" style="20" customWidth="1"/>
    <col min="7921" max="7921" width="16.85546875" style="20" customWidth="1"/>
    <col min="7922" max="7922" width="14.7109375" style="20" bestFit="1" customWidth="1"/>
    <col min="7923" max="7924" width="11.42578125" style="20" customWidth="1"/>
    <col min="7925" max="7925" width="16.28515625" style="20" customWidth="1"/>
    <col min="7926" max="7926" width="17.28515625" style="20" customWidth="1"/>
    <col min="7927" max="7927" width="15.140625" style="20" bestFit="1" customWidth="1"/>
    <col min="7928" max="7928" width="13" style="20" bestFit="1" customWidth="1"/>
    <col min="7929" max="7929" width="20" style="20" bestFit="1" customWidth="1"/>
    <col min="7930" max="7930" width="10" style="20" bestFit="1" customWidth="1"/>
    <col min="7931" max="7931" width="13" style="20" bestFit="1" customWidth="1"/>
    <col min="7932" max="8173" width="9.140625" style="20"/>
    <col min="8174" max="8174" width="3.5703125" style="20" customWidth="1"/>
    <col min="8175" max="8175" width="3.7109375" style="20" customWidth="1"/>
    <col min="8176" max="8176" width="47.28515625" style="20" customWidth="1"/>
    <col min="8177" max="8177" width="16.85546875" style="20" customWidth="1"/>
    <col min="8178" max="8178" width="14.7109375" style="20" bestFit="1" customWidth="1"/>
    <col min="8179" max="8180" width="11.42578125" style="20" customWidth="1"/>
    <col min="8181" max="8181" width="16.28515625" style="20" customWidth="1"/>
    <col min="8182" max="8182" width="17.28515625" style="20" customWidth="1"/>
    <col min="8183" max="8183" width="15.140625" style="20" bestFit="1" customWidth="1"/>
    <col min="8184" max="8184" width="13" style="20" bestFit="1" customWidth="1"/>
    <col min="8185" max="8185" width="20" style="20" bestFit="1" customWidth="1"/>
    <col min="8186" max="8186" width="10" style="20" bestFit="1" customWidth="1"/>
    <col min="8187" max="8187" width="13" style="20" bestFit="1" customWidth="1"/>
    <col min="8188" max="8429" width="9.140625" style="20"/>
    <col min="8430" max="8430" width="3.5703125" style="20" customWidth="1"/>
    <col min="8431" max="8431" width="3.7109375" style="20" customWidth="1"/>
    <col min="8432" max="8432" width="47.28515625" style="20" customWidth="1"/>
    <col min="8433" max="8433" width="16.85546875" style="20" customWidth="1"/>
    <col min="8434" max="8434" width="14.7109375" style="20" bestFit="1" customWidth="1"/>
    <col min="8435" max="8436" width="11.42578125" style="20" customWidth="1"/>
    <col min="8437" max="8437" width="16.28515625" style="20" customWidth="1"/>
    <col min="8438" max="8438" width="17.28515625" style="20" customWidth="1"/>
    <col min="8439" max="8439" width="15.140625" style="20" bestFit="1" customWidth="1"/>
    <col min="8440" max="8440" width="13" style="20" bestFit="1" customWidth="1"/>
    <col min="8441" max="8441" width="20" style="20" bestFit="1" customWidth="1"/>
    <col min="8442" max="8442" width="10" style="20" bestFit="1" customWidth="1"/>
    <col min="8443" max="8443" width="13" style="20" bestFit="1" customWidth="1"/>
    <col min="8444" max="8685" width="9.140625" style="20"/>
    <col min="8686" max="8686" width="3.5703125" style="20" customWidth="1"/>
    <col min="8687" max="8687" width="3.7109375" style="20" customWidth="1"/>
    <col min="8688" max="8688" width="47.28515625" style="20" customWidth="1"/>
    <col min="8689" max="8689" width="16.85546875" style="20" customWidth="1"/>
    <col min="8690" max="8690" width="14.7109375" style="20" bestFit="1" customWidth="1"/>
    <col min="8691" max="8692" width="11.42578125" style="20" customWidth="1"/>
    <col min="8693" max="8693" width="16.28515625" style="20" customWidth="1"/>
    <col min="8694" max="8694" width="17.28515625" style="20" customWidth="1"/>
    <col min="8695" max="8695" width="15.140625" style="20" bestFit="1" customWidth="1"/>
    <col min="8696" max="8696" width="13" style="20" bestFit="1" customWidth="1"/>
    <col min="8697" max="8697" width="20" style="20" bestFit="1" customWidth="1"/>
    <col min="8698" max="8698" width="10" style="20" bestFit="1" customWidth="1"/>
    <col min="8699" max="8699" width="13" style="20" bestFit="1" customWidth="1"/>
    <col min="8700" max="8941" width="9.140625" style="20"/>
    <col min="8942" max="8942" width="3.5703125" style="20" customWidth="1"/>
    <col min="8943" max="8943" width="3.7109375" style="20" customWidth="1"/>
    <col min="8944" max="8944" width="47.28515625" style="20" customWidth="1"/>
    <col min="8945" max="8945" width="16.85546875" style="20" customWidth="1"/>
    <col min="8946" max="8946" width="14.7109375" style="20" bestFit="1" customWidth="1"/>
    <col min="8947" max="8948" width="11.42578125" style="20" customWidth="1"/>
    <col min="8949" max="8949" width="16.28515625" style="20" customWidth="1"/>
    <col min="8950" max="8950" width="17.28515625" style="20" customWidth="1"/>
    <col min="8951" max="8951" width="15.140625" style="20" bestFit="1" customWidth="1"/>
    <col min="8952" max="8952" width="13" style="20" bestFit="1" customWidth="1"/>
    <col min="8953" max="8953" width="20" style="20" bestFit="1" customWidth="1"/>
    <col min="8954" max="8954" width="10" style="20" bestFit="1" customWidth="1"/>
    <col min="8955" max="8955" width="13" style="20" bestFit="1" customWidth="1"/>
    <col min="8956" max="9197" width="9.140625" style="20"/>
    <col min="9198" max="9198" width="3.5703125" style="20" customWidth="1"/>
    <col min="9199" max="9199" width="3.7109375" style="20" customWidth="1"/>
    <col min="9200" max="9200" width="47.28515625" style="20" customWidth="1"/>
    <col min="9201" max="9201" width="16.85546875" style="20" customWidth="1"/>
    <col min="9202" max="9202" width="14.7109375" style="20" bestFit="1" customWidth="1"/>
    <col min="9203" max="9204" width="11.42578125" style="20" customWidth="1"/>
    <col min="9205" max="9205" width="16.28515625" style="20" customWidth="1"/>
    <col min="9206" max="9206" width="17.28515625" style="20" customWidth="1"/>
    <col min="9207" max="9207" width="15.140625" style="20" bestFit="1" customWidth="1"/>
    <col min="9208" max="9208" width="13" style="20" bestFit="1" customWidth="1"/>
    <col min="9209" max="9209" width="20" style="20" bestFit="1" customWidth="1"/>
    <col min="9210" max="9210" width="10" style="20" bestFit="1" customWidth="1"/>
    <col min="9211" max="9211" width="13" style="20" bestFit="1" customWidth="1"/>
    <col min="9212" max="9453" width="9.140625" style="20"/>
    <col min="9454" max="9454" width="3.5703125" style="20" customWidth="1"/>
    <col min="9455" max="9455" width="3.7109375" style="20" customWidth="1"/>
    <col min="9456" max="9456" width="47.28515625" style="20" customWidth="1"/>
    <col min="9457" max="9457" width="16.85546875" style="20" customWidth="1"/>
    <col min="9458" max="9458" width="14.7109375" style="20" bestFit="1" customWidth="1"/>
    <col min="9459" max="9460" width="11.42578125" style="20" customWidth="1"/>
    <col min="9461" max="9461" width="16.28515625" style="20" customWidth="1"/>
    <col min="9462" max="9462" width="17.28515625" style="20" customWidth="1"/>
    <col min="9463" max="9463" width="15.140625" style="20" bestFit="1" customWidth="1"/>
    <col min="9464" max="9464" width="13" style="20" bestFit="1" customWidth="1"/>
    <col min="9465" max="9465" width="20" style="20" bestFit="1" customWidth="1"/>
    <col min="9466" max="9466" width="10" style="20" bestFit="1" customWidth="1"/>
    <col min="9467" max="9467" width="13" style="20" bestFit="1" customWidth="1"/>
    <col min="9468" max="9709" width="9.140625" style="20"/>
    <col min="9710" max="9710" width="3.5703125" style="20" customWidth="1"/>
    <col min="9711" max="9711" width="3.7109375" style="20" customWidth="1"/>
    <col min="9712" max="9712" width="47.28515625" style="20" customWidth="1"/>
    <col min="9713" max="9713" width="16.85546875" style="20" customWidth="1"/>
    <col min="9714" max="9714" width="14.7109375" style="20" bestFit="1" customWidth="1"/>
    <col min="9715" max="9716" width="11.42578125" style="20" customWidth="1"/>
    <col min="9717" max="9717" width="16.28515625" style="20" customWidth="1"/>
    <col min="9718" max="9718" width="17.28515625" style="20" customWidth="1"/>
    <col min="9719" max="9719" width="15.140625" style="20" bestFit="1" customWidth="1"/>
    <col min="9720" max="9720" width="13" style="20" bestFit="1" customWidth="1"/>
    <col min="9721" max="9721" width="20" style="20" bestFit="1" customWidth="1"/>
    <col min="9722" max="9722" width="10" style="20" bestFit="1" customWidth="1"/>
    <col min="9723" max="9723" width="13" style="20" bestFit="1" customWidth="1"/>
    <col min="9724" max="9965" width="9.140625" style="20"/>
    <col min="9966" max="9966" width="3.5703125" style="20" customWidth="1"/>
    <col min="9967" max="9967" width="3.7109375" style="20" customWidth="1"/>
    <col min="9968" max="9968" width="47.28515625" style="20" customWidth="1"/>
    <col min="9969" max="9969" width="16.85546875" style="20" customWidth="1"/>
    <col min="9970" max="9970" width="14.7109375" style="20" bestFit="1" customWidth="1"/>
    <col min="9971" max="9972" width="11.42578125" style="20" customWidth="1"/>
    <col min="9973" max="9973" width="16.28515625" style="20" customWidth="1"/>
    <col min="9974" max="9974" width="17.28515625" style="20" customWidth="1"/>
    <col min="9975" max="9975" width="15.140625" style="20" bestFit="1" customWidth="1"/>
    <col min="9976" max="9976" width="13" style="20" bestFit="1" customWidth="1"/>
    <col min="9977" max="9977" width="20" style="20" bestFit="1" customWidth="1"/>
    <col min="9978" max="9978" width="10" style="20" bestFit="1" customWidth="1"/>
    <col min="9979" max="9979" width="13" style="20" bestFit="1" customWidth="1"/>
    <col min="9980" max="10221" width="9.140625" style="20"/>
    <col min="10222" max="10222" width="3.5703125" style="20" customWidth="1"/>
    <col min="10223" max="10223" width="3.7109375" style="20" customWidth="1"/>
    <col min="10224" max="10224" width="47.28515625" style="20" customWidth="1"/>
    <col min="10225" max="10225" width="16.85546875" style="20" customWidth="1"/>
    <col min="10226" max="10226" width="14.7109375" style="20" bestFit="1" customWidth="1"/>
    <col min="10227" max="10228" width="11.42578125" style="20" customWidth="1"/>
    <col min="10229" max="10229" width="16.28515625" style="20" customWidth="1"/>
    <col min="10230" max="10230" width="17.28515625" style="20" customWidth="1"/>
    <col min="10231" max="10231" width="15.140625" style="20" bestFit="1" customWidth="1"/>
    <col min="10232" max="10232" width="13" style="20" bestFit="1" customWidth="1"/>
    <col min="10233" max="10233" width="20" style="20" bestFit="1" customWidth="1"/>
    <col min="10234" max="10234" width="10" style="20" bestFit="1" customWidth="1"/>
    <col min="10235" max="10235" width="13" style="20" bestFit="1" customWidth="1"/>
    <col min="10236" max="10477" width="9.140625" style="20"/>
    <col min="10478" max="10478" width="3.5703125" style="20" customWidth="1"/>
    <col min="10479" max="10479" width="3.7109375" style="20" customWidth="1"/>
    <col min="10480" max="10480" width="47.28515625" style="20" customWidth="1"/>
    <col min="10481" max="10481" width="16.85546875" style="20" customWidth="1"/>
    <col min="10482" max="10482" width="14.7109375" style="20" bestFit="1" customWidth="1"/>
    <col min="10483" max="10484" width="11.42578125" style="20" customWidth="1"/>
    <col min="10485" max="10485" width="16.28515625" style="20" customWidth="1"/>
    <col min="10486" max="10486" width="17.28515625" style="20" customWidth="1"/>
    <col min="10487" max="10487" width="15.140625" style="20" bestFit="1" customWidth="1"/>
    <col min="10488" max="10488" width="13" style="20" bestFit="1" customWidth="1"/>
    <col min="10489" max="10489" width="20" style="20" bestFit="1" customWidth="1"/>
    <col min="10490" max="10490" width="10" style="20" bestFit="1" customWidth="1"/>
    <col min="10491" max="10491" width="13" style="20" bestFit="1" customWidth="1"/>
    <col min="10492" max="10733" width="9.140625" style="20"/>
    <col min="10734" max="10734" width="3.5703125" style="20" customWidth="1"/>
    <col min="10735" max="10735" width="3.7109375" style="20" customWidth="1"/>
    <col min="10736" max="10736" width="47.28515625" style="20" customWidth="1"/>
    <col min="10737" max="10737" width="16.85546875" style="20" customWidth="1"/>
    <col min="10738" max="10738" width="14.7109375" style="20" bestFit="1" customWidth="1"/>
    <col min="10739" max="10740" width="11.42578125" style="20" customWidth="1"/>
    <col min="10741" max="10741" width="16.28515625" style="20" customWidth="1"/>
    <col min="10742" max="10742" width="17.28515625" style="20" customWidth="1"/>
    <col min="10743" max="10743" width="15.140625" style="20" bestFit="1" customWidth="1"/>
    <col min="10744" max="10744" width="13" style="20" bestFit="1" customWidth="1"/>
    <col min="10745" max="10745" width="20" style="20" bestFit="1" customWidth="1"/>
    <col min="10746" max="10746" width="10" style="20" bestFit="1" customWidth="1"/>
    <col min="10747" max="10747" width="13" style="20" bestFit="1" customWidth="1"/>
    <col min="10748" max="10989" width="9.140625" style="20"/>
    <col min="10990" max="10990" width="3.5703125" style="20" customWidth="1"/>
    <col min="10991" max="10991" width="3.7109375" style="20" customWidth="1"/>
    <col min="10992" max="10992" width="47.28515625" style="20" customWidth="1"/>
    <col min="10993" max="10993" width="16.85546875" style="20" customWidth="1"/>
    <col min="10994" max="10994" width="14.7109375" style="20" bestFit="1" customWidth="1"/>
    <col min="10995" max="10996" width="11.42578125" style="20" customWidth="1"/>
    <col min="10997" max="10997" width="16.28515625" style="20" customWidth="1"/>
    <col min="10998" max="10998" width="17.28515625" style="20" customWidth="1"/>
    <col min="10999" max="10999" width="15.140625" style="20" bestFit="1" customWidth="1"/>
    <col min="11000" max="11000" width="13" style="20" bestFit="1" customWidth="1"/>
    <col min="11001" max="11001" width="20" style="20" bestFit="1" customWidth="1"/>
    <col min="11002" max="11002" width="10" style="20" bestFit="1" customWidth="1"/>
    <col min="11003" max="11003" width="13" style="20" bestFit="1" customWidth="1"/>
    <col min="11004" max="11245" width="9.140625" style="20"/>
    <col min="11246" max="11246" width="3.5703125" style="20" customWidth="1"/>
    <col min="11247" max="11247" width="3.7109375" style="20" customWidth="1"/>
    <col min="11248" max="11248" width="47.28515625" style="20" customWidth="1"/>
    <col min="11249" max="11249" width="16.85546875" style="20" customWidth="1"/>
    <col min="11250" max="11250" width="14.7109375" style="20" bestFit="1" customWidth="1"/>
    <col min="11251" max="11252" width="11.42578125" style="20" customWidth="1"/>
    <col min="11253" max="11253" width="16.28515625" style="20" customWidth="1"/>
    <col min="11254" max="11254" width="17.28515625" style="20" customWidth="1"/>
    <col min="11255" max="11255" width="15.140625" style="20" bestFit="1" customWidth="1"/>
    <col min="11256" max="11256" width="13" style="20" bestFit="1" customWidth="1"/>
    <col min="11257" max="11257" width="20" style="20" bestFit="1" customWidth="1"/>
    <col min="11258" max="11258" width="10" style="20" bestFit="1" customWidth="1"/>
    <col min="11259" max="11259" width="13" style="20" bestFit="1" customWidth="1"/>
    <col min="11260" max="11501" width="9.140625" style="20"/>
    <col min="11502" max="11502" width="3.5703125" style="20" customWidth="1"/>
    <col min="11503" max="11503" width="3.7109375" style="20" customWidth="1"/>
    <col min="11504" max="11504" width="47.28515625" style="20" customWidth="1"/>
    <col min="11505" max="11505" width="16.85546875" style="20" customWidth="1"/>
    <col min="11506" max="11506" width="14.7109375" style="20" bestFit="1" customWidth="1"/>
    <col min="11507" max="11508" width="11.42578125" style="20" customWidth="1"/>
    <col min="11509" max="11509" width="16.28515625" style="20" customWidth="1"/>
    <col min="11510" max="11510" width="17.28515625" style="20" customWidth="1"/>
    <col min="11511" max="11511" width="15.140625" style="20" bestFit="1" customWidth="1"/>
    <col min="11512" max="11512" width="13" style="20" bestFit="1" customWidth="1"/>
    <col min="11513" max="11513" width="20" style="20" bestFit="1" customWidth="1"/>
    <col min="11514" max="11514" width="10" style="20" bestFit="1" customWidth="1"/>
    <col min="11515" max="11515" width="13" style="20" bestFit="1" customWidth="1"/>
    <col min="11516" max="11757" width="9.140625" style="20"/>
    <col min="11758" max="11758" width="3.5703125" style="20" customWidth="1"/>
    <col min="11759" max="11759" width="3.7109375" style="20" customWidth="1"/>
    <col min="11760" max="11760" width="47.28515625" style="20" customWidth="1"/>
    <col min="11761" max="11761" width="16.85546875" style="20" customWidth="1"/>
    <col min="11762" max="11762" width="14.7109375" style="20" bestFit="1" customWidth="1"/>
    <col min="11763" max="11764" width="11.42578125" style="20" customWidth="1"/>
    <col min="11765" max="11765" width="16.28515625" style="20" customWidth="1"/>
    <col min="11766" max="11766" width="17.28515625" style="20" customWidth="1"/>
    <col min="11767" max="11767" width="15.140625" style="20" bestFit="1" customWidth="1"/>
    <col min="11768" max="11768" width="13" style="20" bestFit="1" customWidth="1"/>
    <col min="11769" max="11769" width="20" style="20" bestFit="1" customWidth="1"/>
    <col min="11770" max="11770" width="10" style="20" bestFit="1" customWidth="1"/>
    <col min="11771" max="11771" width="13" style="20" bestFit="1" customWidth="1"/>
    <col min="11772" max="12013" width="9.140625" style="20"/>
    <col min="12014" max="12014" width="3.5703125" style="20" customWidth="1"/>
    <col min="12015" max="12015" width="3.7109375" style="20" customWidth="1"/>
    <col min="12016" max="12016" width="47.28515625" style="20" customWidth="1"/>
    <col min="12017" max="12017" width="16.85546875" style="20" customWidth="1"/>
    <col min="12018" max="12018" width="14.7109375" style="20" bestFit="1" customWidth="1"/>
    <col min="12019" max="12020" width="11.42578125" style="20" customWidth="1"/>
    <col min="12021" max="12021" width="16.28515625" style="20" customWidth="1"/>
    <col min="12022" max="12022" width="17.28515625" style="20" customWidth="1"/>
    <col min="12023" max="12023" width="15.140625" style="20" bestFit="1" customWidth="1"/>
    <col min="12024" max="12024" width="13" style="20" bestFit="1" customWidth="1"/>
    <col min="12025" max="12025" width="20" style="20" bestFit="1" customWidth="1"/>
    <col min="12026" max="12026" width="10" style="20" bestFit="1" customWidth="1"/>
    <col min="12027" max="12027" width="13" style="20" bestFit="1" customWidth="1"/>
    <col min="12028" max="12269" width="9.140625" style="20"/>
    <col min="12270" max="12270" width="3.5703125" style="20" customWidth="1"/>
    <col min="12271" max="12271" width="3.7109375" style="20" customWidth="1"/>
    <col min="12272" max="12272" width="47.28515625" style="20" customWidth="1"/>
    <col min="12273" max="12273" width="16.85546875" style="20" customWidth="1"/>
    <col min="12274" max="12274" width="14.7109375" style="20" bestFit="1" customWidth="1"/>
    <col min="12275" max="12276" width="11.42578125" style="20" customWidth="1"/>
    <col min="12277" max="12277" width="16.28515625" style="20" customWidth="1"/>
    <col min="12278" max="12278" width="17.28515625" style="20" customWidth="1"/>
    <col min="12279" max="12279" width="15.140625" style="20" bestFit="1" customWidth="1"/>
    <col min="12280" max="12280" width="13" style="20" bestFit="1" customWidth="1"/>
    <col min="12281" max="12281" width="20" style="20" bestFit="1" customWidth="1"/>
    <col min="12282" max="12282" width="10" style="20" bestFit="1" customWidth="1"/>
    <col min="12283" max="12283" width="13" style="20" bestFit="1" customWidth="1"/>
    <col min="12284" max="12525" width="9.140625" style="20"/>
    <col min="12526" max="12526" width="3.5703125" style="20" customWidth="1"/>
    <col min="12527" max="12527" width="3.7109375" style="20" customWidth="1"/>
    <col min="12528" max="12528" width="47.28515625" style="20" customWidth="1"/>
    <col min="12529" max="12529" width="16.85546875" style="20" customWidth="1"/>
    <col min="12530" max="12530" width="14.7109375" style="20" bestFit="1" customWidth="1"/>
    <col min="12531" max="12532" width="11.42578125" style="20" customWidth="1"/>
    <col min="12533" max="12533" width="16.28515625" style="20" customWidth="1"/>
    <col min="12534" max="12534" width="17.28515625" style="20" customWidth="1"/>
    <col min="12535" max="12535" width="15.140625" style="20" bestFit="1" customWidth="1"/>
    <col min="12536" max="12536" width="13" style="20" bestFit="1" customWidth="1"/>
    <col min="12537" max="12537" width="20" style="20" bestFit="1" customWidth="1"/>
    <col min="12538" max="12538" width="10" style="20" bestFit="1" customWidth="1"/>
    <col min="12539" max="12539" width="13" style="20" bestFit="1" customWidth="1"/>
    <col min="12540" max="12781" width="9.140625" style="20"/>
    <col min="12782" max="12782" width="3.5703125" style="20" customWidth="1"/>
    <col min="12783" max="12783" width="3.7109375" style="20" customWidth="1"/>
    <col min="12784" max="12784" width="47.28515625" style="20" customWidth="1"/>
    <col min="12785" max="12785" width="16.85546875" style="20" customWidth="1"/>
    <col min="12786" max="12786" width="14.7109375" style="20" bestFit="1" customWidth="1"/>
    <col min="12787" max="12788" width="11.42578125" style="20" customWidth="1"/>
    <col min="12789" max="12789" width="16.28515625" style="20" customWidth="1"/>
    <col min="12790" max="12790" width="17.28515625" style="20" customWidth="1"/>
    <col min="12791" max="12791" width="15.140625" style="20" bestFit="1" customWidth="1"/>
    <col min="12792" max="12792" width="13" style="20" bestFit="1" customWidth="1"/>
    <col min="12793" max="12793" width="20" style="20" bestFit="1" customWidth="1"/>
    <col min="12794" max="12794" width="10" style="20" bestFit="1" customWidth="1"/>
    <col min="12795" max="12795" width="13" style="20" bestFit="1" customWidth="1"/>
    <col min="12796" max="13037" width="9.140625" style="20"/>
    <col min="13038" max="13038" width="3.5703125" style="20" customWidth="1"/>
    <col min="13039" max="13039" width="3.7109375" style="20" customWidth="1"/>
    <col min="13040" max="13040" width="47.28515625" style="20" customWidth="1"/>
    <col min="13041" max="13041" width="16.85546875" style="20" customWidth="1"/>
    <col min="13042" max="13042" width="14.7109375" style="20" bestFit="1" customWidth="1"/>
    <col min="13043" max="13044" width="11.42578125" style="20" customWidth="1"/>
    <col min="13045" max="13045" width="16.28515625" style="20" customWidth="1"/>
    <col min="13046" max="13046" width="17.28515625" style="20" customWidth="1"/>
    <col min="13047" max="13047" width="15.140625" style="20" bestFit="1" customWidth="1"/>
    <col min="13048" max="13048" width="13" style="20" bestFit="1" customWidth="1"/>
    <col min="13049" max="13049" width="20" style="20" bestFit="1" customWidth="1"/>
    <col min="13050" max="13050" width="10" style="20" bestFit="1" customWidth="1"/>
    <col min="13051" max="13051" width="13" style="20" bestFit="1" customWidth="1"/>
    <col min="13052" max="13293" width="9.140625" style="20"/>
    <col min="13294" max="13294" width="3.5703125" style="20" customWidth="1"/>
    <col min="13295" max="13295" width="3.7109375" style="20" customWidth="1"/>
    <col min="13296" max="13296" width="47.28515625" style="20" customWidth="1"/>
    <col min="13297" max="13297" width="16.85546875" style="20" customWidth="1"/>
    <col min="13298" max="13298" width="14.7109375" style="20" bestFit="1" customWidth="1"/>
    <col min="13299" max="13300" width="11.42578125" style="20" customWidth="1"/>
    <col min="13301" max="13301" width="16.28515625" style="20" customWidth="1"/>
    <col min="13302" max="13302" width="17.28515625" style="20" customWidth="1"/>
    <col min="13303" max="13303" width="15.140625" style="20" bestFit="1" customWidth="1"/>
    <col min="13304" max="13304" width="13" style="20" bestFit="1" customWidth="1"/>
    <col min="13305" max="13305" width="20" style="20" bestFit="1" customWidth="1"/>
    <col min="13306" max="13306" width="10" style="20" bestFit="1" customWidth="1"/>
    <col min="13307" max="13307" width="13" style="20" bestFit="1" customWidth="1"/>
    <col min="13308" max="13549" width="9.140625" style="20"/>
    <col min="13550" max="13550" width="3.5703125" style="20" customWidth="1"/>
    <col min="13551" max="13551" width="3.7109375" style="20" customWidth="1"/>
    <col min="13552" max="13552" width="47.28515625" style="20" customWidth="1"/>
    <col min="13553" max="13553" width="16.85546875" style="20" customWidth="1"/>
    <col min="13554" max="13554" width="14.7109375" style="20" bestFit="1" customWidth="1"/>
    <col min="13555" max="13556" width="11.42578125" style="20" customWidth="1"/>
    <col min="13557" max="13557" width="16.28515625" style="20" customWidth="1"/>
    <col min="13558" max="13558" width="17.28515625" style="20" customWidth="1"/>
    <col min="13559" max="13559" width="15.140625" style="20" bestFit="1" customWidth="1"/>
    <col min="13560" max="13560" width="13" style="20" bestFit="1" customWidth="1"/>
    <col min="13561" max="13561" width="20" style="20" bestFit="1" customWidth="1"/>
    <col min="13562" max="13562" width="10" style="20" bestFit="1" customWidth="1"/>
    <col min="13563" max="13563" width="13" style="20" bestFit="1" customWidth="1"/>
    <col min="13564" max="13805" width="9.140625" style="20"/>
    <col min="13806" max="13806" width="3.5703125" style="20" customWidth="1"/>
    <col min="13807" max="13807" width="3.7109375" style="20" customWidth="1"/>
    <col min="13808" max="13808" width="47.28515625" style="20" customWidth="1"/>
    <col min="13809" max="13809" width="16.85546875" style="20" customWidth="1"/>
    <col min="13810" max="13810" width="14.7109375" style="20" bestFit="1" customWidth="1"/>
    <col min="13811" max="13812" width="11.42578125" style="20" customWidth="1"/>
    <col min="13813" max="13813" width="16.28515625" style="20" customWidth="1"/>
    <col min="13814" max="13814" width="17.28515625" style="20" customWidth="1"/>
    <col min="13815" max="13815" width="15.140625" style="20" bestFit="1" customWidth="1"/>
    <col min="13816" max="13816" width="13" style="20" bestFit="1" customWidth="1"/>
    <col min="13817" max="13817" width="20" style="20" bestFit="1" customWidth="1"/>
    <col min="13818" max="13818" width="10" style="20" bestFit="1" customWidth="1"/>
    <col min="13819" max="13819" width="13" style="20" bestFit="1" customWidth="1"/>
    <col min="13820" max="14061" width="9.140625" style="20"/>
    <col min="14062" max="14062" width="3.5703125" style="20" customWidth="1"/>
    <col min="14063" max="14063" width="3.7109375" style="20" customWidth="1"/>
    <col min="14064" max="14064" width="47.28515625" style="20" customWidth="1"/>
    <col min="14065" max="14065" width="16.85546875" style="20" customWidth="1"/>
    <col min="14066" max="14066" width="14.7109375" style="20" bestFit="1" customWidth="1"/>
    <col min="14067" max="14068" width="11.42578125" style="20" customWidth="1"/>
    <col min="14069" max="14069" width="16.28515625" style="20" customWidth="1"/>
    <col min="14070" max="14070" width="17.28515625" style="20" customWidth="1"/>
    <col min="14071" max="14071" width="15.140625" style="20" bestFit="1" customWidth="1"/>
    <col min="14072" max="14072" width="13" style="20" bestFit="1" customWidth="1"/>
    <col min="14073" max="14073" width="20" style="20" bestFit="1" customWidth="1"/>
    <col min="14074" max="14074" width="10" style="20" bestFit="1" customWidth="1"/>
    <col min="14075" max="14075" width="13" style="20" bestFit="1" customWidth="1"/>
    <col min="14076" max="14317" width="9.140625" style="20"/>
    <col min="14318" max="14318" width="3.5703125" style="20" customWidth="1"/>
    <col min="14319" max="14319" width="3.7109375" style="20" customWidth="1"/>
    <col min="14320" max="14320" width="47.28515625" style="20" customWidth="1"/>
    <col min="14321" max="14321" width="16.85546875" style="20" customWidth="1"/>
    <col min="14322" max="14322" width="14.7109375" style="20" bestFit="1" customWidth="1"/>
    <col min="14323" max="14324" width="11.42578125" style="20" customWidth="1"/>
    <col min="14325" max="14325" width="16.28515625" style="20" customWidth="1"/>
    <col min="14326" max="14326" width="17.28515625" style="20" customWidth="1"/>
    <col min="14327" max="14327" width="15.140625" style="20" bestFit="1" customWidth="1"/>
    <col min="14328" max="14328" width="13" style="20" bestFit="1" customWidth="1"/>
    <col min="14329" max="14329" width="20" style="20" bestFit="1" customWidth="1"/>
    <col min="14330" max="14330" width="10" style="20" bestFit="1" customWidth="1"/>
    <col min="14331" max="14331" width="13" style="20" bestFit="1" customWidth="1"/>
    <col min="14332" max="14573" width="9.140625" style="20"/>
    <col min="14574" max="14574" width="3.5703125" style="20" customWidth="1"/>
    <col min="14575" max="14575" width="3.7109375" style="20" customWidth="1"/>
    <col min="14576" max="14576" width="47.28515625" style="20" customWidth="1"/>
    <col min="14577" max="14577" width="16.85546875" style="20" customWidth="1"/>
    <col min="14578" max="14578" width="14.7109375" style="20" bestFit="1" customWidth="1"/>
    <col min="14579" max="14580" width="11.42578125" style="20" customWidth="1"/>
    <col min="14581" max="14581" width="16.28515625" style="20" customWidth="1"/>
    <col min="14582" max="14582" width="17.28515625" style="20" customWidth="1"/>
    <col min="14583" max="14583" width="15.140625" style="20" bestFit="1" customWidth="1"/>
    <col min="14584" max="14584" width="13" style="20" bestFit="1" customWidth="1"/>
    <col min="14585" max="14585" width="20" style="20" bestFit="1" customWidth="1"/>
    <col min="14586" max="14586" width="10" style="20" bestFit="1" customWidth="1"/>
    <col min="14587" max="14587" width="13" style="20" bestFit="1" customWidth="1"/>
    <col min="14588" max="14829" width="9.140625" style="20"/>
    <col min="14830" max="14830" width="3.5703125" style="20" customWidth="1"/>
    <col min="14831" max="14831" width="3.7109375" style="20" customWidth="1"/>
    <col min="14832" max="14832" width="47.28515625" style="20" customWidth="1"/>
    <col min="14833" max="14833" width="16.85546875" style="20" customWidth="1"/>
    <col min="14834" max="14834" width="14.7109375" style="20" bestFit="1" customWidth="1"/>
    <col min="14835" max="14836" width="11.42578125" style="20" customWidth="1"/>
    <col min="14837" max="14837" width="16.28515625" style="20" customWidth="1"/>
    <col min="14838" max="14838" width="17.28515625" style="20" customWidth="1"/>
    <col min="14839" max="14839" width="15.140625" style="20" bestFit="1" customWidth="1"/>
    <col min="14840" max="14840" width="13" style="20" bestFit="1" customWidth="1"/>
    <col min="14841" max="14841" width="20" style="20" bestFit="1" customWidth="1"/>
    <col min="14842" max="14842" width="10" style="20" bestFit="1" customWidth="1"/>
    <col min="14843" max="14843" width="13" style="20" bestFit="1" customWidth="1"/>
    <col min="14844" max="15085" width="9.140625" style="20"/>
    <col min="15086" max="15086" width="3.5703125" style="20" customWidth="1"/>
    <col min="15087" max="15087" width="3.7109375" style="20" customWidth="1"/>
    <col min="15088" max="15088" width="47.28515625" style="20" customWidth="1"/>
    <col min="15089" max="15089" width="16.85546875" style="20" customWidth="1"/>
    <col min="15090" max="15090" width="14.7109375" style="20" bestFit="1" customWidth="1"/>
    <col min="15091" max="15092" width="11.42578125" style="20" customWidth="1"/>
    <col min="15093" max="15093" width="16.28515625" style="20" customWidth="1"/>
    <col min="15094" max="15094" width="17.28515625" style="20" customWidth="1"/>
    <col min="15095" max="15095" width="15.140625" style="20" bestFit="1" customWidth="1"/>
    <col min="15096" max="15096" width="13" style="20" bestFit="1" customWidth="1"/>
    <col min="15097" max="15097" width="20" style="20" bestFit="1" customWidth="1"/>
    <col min="15098" max="15098" width="10" style="20" bestFit="1" customWidth="1"/>
    <col min="15099" max="15099" width="13" style="20" bestFit="1" customWidth="1"/>
    <col min="15100" max="15341" width="9.140625" style="20"/>
    <col min="15342" max="15342" width="3.5703125" style="20" customWidth="1"/>
    <col min="15343" max="15343" width="3.7109375" style="20" customWidth="1"/>
    <col min="15344" max="15344" width="47.28515625" style="20" customWidth="1"/>
    <col min="15345" max="15345" width="16.85546875" style="20" customWidth="1"/>
    <col min="15346" max="15346" width="14.7109375" style="20" bestFit="1" customWidth="1"/>
    <col min="15347" max="15348" width="11.42578125" style="20" customWidth="1"/>
    <col min="15349" max="15349" width="16.28515625" style="20" customWidth="1"/>
    <col min="15350" max="15350" width="17.28515625" style="20" customWidth="1"/>
    <col min="15351" max="15351" width="15.140625" style="20" bestFit="1" customWidth="1"/>
    <col min="15352" max="15352" width="13" style="20" bestFit="1" customWidth="1"/>
    <col min="15353" max="15353" width="20" style="20" bestFit="1" customWidth="1"/>
    <col min="15354" max="15354" width="10" style="20" bestFit="1" customWidth="1"/>
    <col min="15355" max="15355" width="13" style="20" bestFit="1" customWidth="1"/>
    <col min="15356" max="15597" width="9.140625" style="20"/>
    <col min="15598" max="15598" width="3.5703125" style="20" customWidth="1"/>
    <col min="15599" max="15599" width="3.7109375" style="20" customWidth="1"/>
    <col min="15600" max="15600" width="47.28515625" style="20" customWidth="1"/>
    <col min="15601" max="15601" width="16.85546875" style="20" customWidth="1"/>
    <col min="15602" max="15602" width="14.7109375" style="20" bestFit="1" customWidth="1"/>
    <col min="15603" max="15604" width="11.42578125" style="20" customWidth="1"/>
    <col min="15605" max="15605" width="16.28515625" style="20" customWidth="1"/>
    <col min="15606" max="15606" width="17.28515625" style="20" customWidth="1"/>
    <col min="15607" max="15607" width="15.140625" style="20" bestFit="1" customWidth="1"/>
    <col min="15608" max="15608" width="13" style="20" bestFit="1" customWidth="1"/>
    <col min="15609" max="15609" width="20" style="20" bestFit="1" customWidth="1"/>
    <col min="15610" max="15610" width="10" style="20" bestFit="1" customWidth="1"/>
    <col min="15611" max="15611" width="13" style="20" bestFit="1" customWidth="1"/>
    <col min="15612" max="15853" width="9.140625" style="20"/>
    <col min="15854" max="15854" width="3.5703125" style="20" customWidth="1"/>
    <col min="15855" max="15855" width="3.7109375" style="20" customWidth="1"/>
    <col min="15856" max="15856" width="47.28515625" style="20" customWidth="1"/>
    <col min="15857" max="15857" width="16.85546875" style="20" customWidth="1"/>
    <col min="15858" max="15858" width="14.7109375" style="20" bestFit="1" customWidth="1"/>
    <col min="15859" max="15860" width="11.42578125" style="20" customWidth="1"/>
    <col min="15861" max="15861" width="16.28515625" style="20" customWidth="1"/>
    <col min="15862" max="15862" width="17.28515625" style="20" customWidth="1"/>
    <col min="15863" max="15863" width="15.140625" style="20" bestFit="1" customWidth="1"/>
    <col min="15864" max="15864" width="13" style="20" bestFit="1" customWidth="1"/>
    <col min="15865" max="15865" width="20" style="20" bestFit="1" customWidth="1"/>
    <col min="15866" max="15866" width="10" style="20" bestFit="1" customWidth="1"/>
    <col min="15867" max="15867" width="13" style="20" bestFit="1" customWidth="1"/>
    <col min="15868" max="16109" width="9.140625" style="20"/>
    <col min="16110" max="16110" width="3.5703125" style="20" customWidth="1"/>
    <col min="16111" max="16111" width="3.7109375" style="20" customWidth="1"/>
    <col min="16112" max="16112" width="47.28515625" style="20" customWidth="1"/>
    <col min="16113" max="16113" width="16.85546875" style="20" customWidth="1"/>
    <col min="16114" max="16114" width="14.7109375" style="20" bestFit="1" customWidth="1"/>
    <col min="16115" max="16116" width="11.42578125" style="20" customWidth="1"/>
    <col min="16117" max="16117" width="16.28515625" style="20" customWidth="1"/>
    <col min="16118" max="16118" width="17.28515625" style="20" customWidth="1"/>
    <col min="16119" max="16119" width="15.140625" style="20" bestFit="1" customWidth="1"/>
    <col min="16120" max="16120" width="13" style="20" bestFit="1" customWidth="1"/>
    <col min="16121" max="16121" width="20" style="20" bestFit="1" customWidth="1"/>
    <col min="16122" max="16122" width="10" style="20" bestFit="1" customWidth="1"/>
    <col min="16123" max="16123" width="13" style="20" bestFit="1" customWidth="1"/>
    <col min="16124" max="16384" width="9.140625" style="20"/>
  </cols>
  <sheetData>
    <row r="2" spans="1:9" ht="22.5" x14ac:dyDescent="0.3">
      <c r="B2" s="72" t="s">
        <v>30</v>
      </c>
    </row>
    <row r="5" spans="1:9" x14ac:dyDescent="0.25">
      <c r="B5" s="78" t="s">
        <v>0</v>
      </c>
      <c r="C5" s="78"/>
      <c r="D5" s="78"/>
      <c r="E5" s="78"/>
      <c r="F5" s="78"/>
      <c r="G5" s="78"/>
      <c r="H5" s="78"/>
      <c r="I5" s="78"/>
    </row>
    <row r="6" spans="1:9" s="15" customFormat="1" x14ac:dyDescent="0.25">
      <c r="B6" s="78" t="s">
        <v>99</v>
      </c>
      <c r="C6" s="78"/>
      <c r="D6" s="78"/>
      <c r="E6" s="78"/>
      <c r="F6" s="78"/>
      <c r="G6" s="78"/>
      <c r="H6" s="78"/>
      <c r="I6" s="78"/>
    </row>
    <row r="7" spans="1:9" s="15" customFormat="1" x14ac:dyDescent="0.25">
      <c r="B7" s="78" t="s">
        <v>25</v>
      </c>
      <c r="C7" s="78"/>
      <c r="D7" s="78"/>
      <c r="E7" s="78"/>
      <c r="F7" s="78"/>
      <c r="G7" s="78"/>
      <c r="H7" s="78"/>
      <c r="I7" s="78"/>
    </row>
    <row r="8" spans="1:9" s="15" customFormat="1" x14ac:dyDescent="0.25">
      <c r="B8" s="78" t="s">
        <v>100</v>
      </c>
      <c r="C8" s="78"/>
      <c r="D8" s="78"/>
      <c r="E8" s="78"/>
      <c r="F8" s="78"/>
      <c r="G8" s="78"/>
      <c r="H8" s="78"/>
      <c r="I8" s="78"/>
    </row>
    <row r="9" spans="1:9" s="15" customFormat="1" x14ac:dyDescent="0.25">
      <c r="B9" s="78" t="s">
        <v>101</v>
      </c>
      <c r="C9" s="78"/>
      <c r="D9" s="78"/>
      <c r="E9" s="78"/>
      <c r="F9" s="78"/>
      <c r="G9" s="78"/>
      <c r="H9" s="78"/>
      <c r="I9" s="78"/>
    </row>
    <row r="10" spans="1:9" s="15" customFormat="1" x14ac:dyDescent="0.25">
      <c r="B10" s="78" t="s">
        <v>27</v>
      </c>
      <c r="C10" s="78"/>
      <c r="D10" s="78"/>
      <c r="E10" s="78"/>
      <c r="F10" s="78"/>
      <c r="G10" s="78"/>
      <c r="H10" s="78"/>
      <c r="I10" s="78"/>
    </row>
    <row r="11" spans="1:9" s="15" customFormat="1" ht="18.75" x14ac:dyDescent="0.3">
      <c r="B11" s="13"/>
    </row>
    <row r="12" spans="1:9" s="18" customFormat="1" ht="34.5" customHeight="1" x14ac:dyDescent="0.25">
      <c r="A12" s="32"/>
      <c r="B12" s="84" t="s">
        <v>11</v>
      </c>
      <c r="C12" s="84"/>
      <c r="D12" s="73" t="s">
        <v>12</v>
      </c>
      <c r="E12" s="73" t="s">
        <v>36</v>
      </c>
      <c r="F12" s="73" t="s">
        <v>34</v>
      </c>
      <c r="G12" s="71" t="s">
        <v>36</v>
      </c>
      <c r="H12" s="73" t="s">
        <v>35</v>
      </c>
      <c r="I12" s="73" t="s">
        <v>1</v>
      </c>
    </row>
    <row r="13" spans="1:9" s="18" customFormat="1" ht="24.95" customHeight="1" x14ac:dyDescent="0.25">
      <c r="A13" s="32"/>
      <c r="B13" s="91" t="s">
        <v>69</v>
      </c>
      <c r="C13" s="92"/>
      <c r="D13" s="92"/>
      <c r="E13" s="92"/>
      <c r="F13" s="92"/>
      <c r="G13" s="92"/>
      <c r="H13" s="92"/>
      <c r="I13" s="92"/>
    </row>
    <row r="14" spans="1:9" s="45" customFormat="1" ht="24.95" customHeight="1" x14ac:dyDescent="0.3">
      <c r="A14" s="39"/>
      <c r="B14" s="40" t="s">
        <v>96</v>
      </c>
      <c r="C14" s="41"/>
      <c r="D14" s="42"/>
      <c r="E14" s="43"/>
      <c r="F14" s="43"/>
      <c r="G14" s="43"/>
      <c r="H14" s="44"/>
      <c r="I14" s="44"/>
    </row>
    <row r="15" spans="1:9" s="45" customFormat="1" ht="24.95" customHeight="1" x14ac:dyDescent="0.3">
      <c r="A15" s="39"/>
      <c r="B15" s="82" t="s">
        <v>71</v>
      </c>
      <c r="C15" s="83"/>
      <c r="D15" s="42"/>
      <c r="E15" s="43"/>
      <c r="F15" s="43"/>
      <c r="G15" s="43"/>
      <c r="H15" s="44"/>
      <c r="I15" s="44"/>
    </row>
    <row r="16" spans="1:9" s="15" customFormat="1" ht="24.95" customHeight="1" x14ac:dyDescent="0.25">
      <c r="A16" s="19"/>
      <c r="B16" s="27"/>
      <c r="C16" s="68" t="s">
        <v>70</v>
      </c>
      <c r="D16" s="2">
        <v>1</v>
      </c>
      <c r="E16" s="25" t="s">
        <v>37</v>
      </c>
      <c r="F16" s="22">
        <v>10</v>
      </c>
      <c r="G16" s="22" t="s">
        <v>42</v>
      </c>
      <c r="H16" s="26">
        <v>100000</v>
      </c>
      <c r="I16" s="26">
        <f t="shared" ref="I16" si="0">D16*F16*H16</f>
        <v>1000000</v>
      </c>
    </row>
    <row r="17" spans="1:13" s="15" customFormat="1" ht="24.95" customHeight="1" x14ac:dyDescent="0.25">
      <c r="A17" s="33"/>
      <c r="B17" s="27"/>
      <c r="C17" s="30" t="s">
        <v>86</v>
      </c>
      <c r="D17" s="2"/>
      <c r="E17" s="25"/>
      <c r="F17" s="22"/>
      <c r="G17" s="22"/>
      <c r="H17" s="26"/>
      <c r="I17" s="26">
        <f>D17*F17*H17</f>
        <v>0</v>
      </c>
    </row>
    <row r="18" spans="1:13" s="15" customFormat="1" ht="24.95" customHeight="1" x14ac:dyDescent="0.25">
      <c r="A18" s="33"/>
      <c r="B18" s="82" t="s">
        <v>88</v>
      </c>
      <c r="C18" s="83"/>
      <c r="D18" s="2">
        <v>1</v>
      </c>
      <c r="E18" s="25" t="s">
        <v>37</v>
      </c>
      <c r="F18" s="22">
        <v>1</v>
      </c>
      <c r="G18" s="22" t="s">
        <v>42</v>
      </c>
      <c r="H18" s="26">
        <v>400000</v>
      </c>
      <c r="I18" s="26">
        <f t="shared" ref="I18:I19" si="1">D18*F18*H18</f>
        <v>400000</v>
      </c>
    </row>
    <row r="19" spans="1:13" s="15" customFormat="1" ht="24.95" customHeight="1" x14ac:dyDescent="0.25">
      <c r="A19" s="33"/>
      <c r="B19" s="82" t="s">
        <v>98</v>
      </c>
      <c r="C19" s="83"/>
      <c r="D19" s="2">
        <v>3</v>
      </c>
      <c r="E19" s="25" t="s">
        <v>37</v>
      </c>
      <c r="F19" s="22">
        <v>1</v>
      </c>
      <c r="G19" s="22" t="s">
        <v>42</v>
      </c>
      <c r="H19" s="26">
        <v>100000</v>
      </c>
      <c r="I19" s="26">
        <f t="shared" si="1"/>
        <v>300000</v>
      </c>
    </row>
    <row r="20" spans="1:13" s="15" customFormat="1" ht="24.95" customHeight="1" x14ac:dyDescent="0.3">
      <c r="A20" s="33"/>
      <c r="B20" s="50" t="s">
        <v>76</v>
      </c>
      <c r="C20" s="34"/>
      <c r="D20" s="35"/>
      <c r="E20" s="36"/>
      <c r="F20" s="35"/>
      <c r="G20" s="35"/>
      <c r="H20" s="37"/>
      <c r="I20" s="37">
        <f>SUM(I16:I19)</f>
        <v>1700000</v>
      </c>
      <c r="M20" s="107"/>
    </row>
    <row r="21" spans="1:13" s="15" customFormat="1" ht="24.95" customHeight="1" x14ac:dyDescent="0.25">
      <c r="A21" s="58"/>
      <c r="B21" s="29"/>
      <c r="C21" s="54"/>
      <c r="D21" s="55"/>
      <c r="E21" s="56"/>
      <c r="F21" s="55"/>
      <c r="G21" s="55"/>
      <c r="H21" s="57"/>
      <c r="I21" s="57"/>
    </row>
    <row r="22" spans="1:13" s="18" customFormat="1" ht="24.95" customHeight="1" x14ac:dyDescent="0.25">
      <c r="A22" s="32"/>
      <c r="B22" s="91" t="s">
        <v>73</v>
      </c>
      <c r="C22" s="92"/>
      <c r="D22" s="92"/>
      <c r="E22" s="92"/>
      <c r="F22" s="92"/>
      <c r="G22" s="92"/>
      <c r="H22" s="92"/>
      <c r="I22" s="92"/>
    </row>
    <row r="23" spans="1:13" s="15" customFormat="1" ht="24.95" customHeight="1" x14ac:dyDescent="0.3">
      <c r="A23" s="33"/>
      <c r="B23" s="28" t="s">
        <v>74</v>
      </c>
      <c r="C23" s="30"/>
      <c r="D23" s="24"/>
      <c r="E23" s="23"/>
      <c r="F23" s="23"/>
      <c r="G23" s="23"/>
      <c r="H23" s="22"/>
      <c r="I23" s="22"/>
    </row>
    <row r="24" spans="1:13" s="15" customFormat="1" ht="24.95" customHeight="1" x14ac:dyDescent="0.25">
      <c r="A24" s="19"/>
      <c r="B24" s="82" t="s">
        <v>31</v>
      </c>
      <c r="C24" s="83"/>
      <c r="D24" s="2">
        <v>5</v>
      </c>
      <c r="E24" s="25" t="s">
        <v>37</v>
      </c>
      <c r="F24" s="22">
        <v>1</v>
      </c>
      <c r="G24" s="22" t="s">
        <v>42</v>
      </c>
      <c r="H24" s="26">
        <v>100000</v>
      </c>
      <c r="I24" s="26">
        <f t="shared" ref="I24:I25" si="2">D24*F24*H24</f>
        <v>500000</v>
      </c>
    </row>
    <row r="25" spans="1:13" s="15" customFormat="1" ht="24.95" customHeight="1" x14ac:dyDescent="0.25">
      <c r="A25" s="19"/>
      <c r="B25" s="82" t="s">
        <v>32</v>
      </c>
      <c r="C25" s="83"/>
      <c r="D25" s="2">
        <v>10</v>
      </c>
      <c r="E25" s="25" t="s">
        <v>37</v>
      </c>
      <c r="F25" s="22">
        <v>1</v>
      </c>
      <c r="G25" s="22" t="s">
        <v>42</v>
      </c>
      <c r="H25" s="26">
        <v>50000</v>
      </c>
      <c r="I25" s="26">
        <f t="shared" si="2"/>
        <v>500000</v>
      </c>
    </row>
    <row r="26" spans="1:13" s="15" customFormat="1" ht="24.95" customHeight="1" x14ac:dyDescent="0.25">
      <c r="A26" s="19"/>
      <c r="B26" s="82" t="s">
        <v>87</v>
      </c>
      <c r="C26" s="83"/>
      <c r="D26" s="2"/>
      <c r="E26" s="25"/>
      <c r="F26" s="22"/>
      <c r="G26" s="22"/>
      <c r="H26" s="26"/>
      <c r="I26" s="26">
        <f t="shared" ref="I26" si="3">D26*F26*H26</f>
        <v>0</v>
      </c>
    </row>
    <row r="27" spans="1:13" s="15" customFormat="1" ht="24.95" customHeight="1" x14ac:dyDescent="0.25">
      <c r="A27" s="33"/>
      <c r="B27" s="38" t="s">
        <v>10</v>
      </c>
      <c r="C27" s="34"/>
      <c r="D27" s="35"/>
      <c r="E27" s="36"/>
      <c r="F27" s="35"/>
      <c r="G27" s="35"/>
      <c r="H27" s="37"/>
      <c r="I27" s="37">
        <f>SUM(I24:I25)</f>
        <v>1000000</v>
      </c>
    </row>
    <row r="28" spans="1:13" s="45" customFormat="1" ht="24.95" customHeight="1" x14ac:dyDescent="0.3">
      <c r="A28" s="39"/>
      <c r="B28" s="40" t="s">
        <v>75</v>
      </c>
      <c r="C28" s="41"/>
      <c r="D28" s="44"/>
      <c r="E28" s="46"/>
      <c r="F28" s="44"/>
      <c r="G28" s="44"/>
      <c r="H28" s="47"/>
      <c r="I28" s="47"/>
    </row>
    <row r="29" spans="1:13" s="15" customFormat="1" ht="24.95" customHeight="1" x14ac:dyDescent="0.25">
      <c r="A29" s="19"/>
      <c r="B29" s="82" t="s">
        <v>54</v>
      </c>
      <c r="C29" s="83"/>
      <c r="D29" s="2"/>
      <c r="E29" s="25"/>
      <c r="F29" s="22"/>
      <c r="G29" s="22"/>
      <c r="H29" s="26"/>
      <c r="I29" s="26"/>
    </row>
    <row r="30" spans="1:13" s="15" customFormat="1" ht="24.95" customHeight="1" x14ac:dyDescent="0.25">
      <c r="A30" s="19"/>
      <c r="B30" s="27"/>
      <c r="C30" s="31" t="s">
        <v>13</v>
      </c>
      <c r="D30" s="2">
        <v>10</v>
      </c>
      <c r="E30" s="25" t="s">
        <v>39</v>
      </c>
      <c r="F30" s="22">
        <v>2</v>
      </c>
      <c r="G30" s="22" t="s">
        <v>49</v>
      </c>
      <c r="H30" s="26">
        <v>10000</v>
      </c>
      <c r="I30" s="26">
        <f>D30*F30*H30</f>
        <v>200000</v>
      </c>
    </row>
    <row r="31" spans="1:13" s="15" customFormat="1" ht="24.95" customHeight="1" x14ac:dyDescent="0.25">
      <c r="A31" s="19"/>
      <c r="B31" s="27"/>
      <c r="C31" s="31" t="s">
        <v>14</v>
      </c>
      <c r="D31" s="2">
        <v>4</v>
      </c>
      <c r="E31" s="25" t="s">
        <v>51</v>
      </c>
      <c r="F31" s="22">
        <v>2</v>
      </c>
      <c r="G31" s="22" t="s">
        <v>49</v>
      </c>
      <c r="H31" s="26">
        <v>40000</v>
      </c>
      <c r="I31" s="26">
        <f>D31*F31*H31</f>
        <v>320000</v>
      </c>
    </row>
    <row r="32" spans="1:13" s="15" customFormat="1" ht="24.95" customHeight="1" x14ac:dyDescent="0.25">
      <c r="A32" s="33"/>
      <c r="B32" s="82" t="s">
        <v>55</v>
      </c>
      <c r="C32" s="83"/>
      <c r="D32" s="2"/>
      <c r="E32" s="25"/>
      <c r="F32" s="22"/>
      <c r="G32" s="22"/>
      <c r="H32" s="26"/>
      <c r="I32" s="26"/>
    </row>
    <row r="33" spans="1:9" s="15" customFormat="1" ht="24.95" customHeight="1" x14ac:dyDescent="0.25">
      <c r="A33" s="33"/>
      <c r="B33" s="27"/>
      <c r="C33" s="31" t="s">
        <v>16</v>
      </c>
      <c r="D33" s="2">
        <v>2</v>
      </c>
      <c r="E33" s="25" t="s">
        <v>39</v>
      </c>
      <c r="F33" s="22">
        <v>2</v>
      </c>
      <c r="G33" s="22" t="s">
        <v>49</v>
      </c>
      <c r="H33" s="26">
        <v>25000</v>
      </c>
      <c r="I33" s="26">
        <f t="shared" ref="I33:I34" si="4">D33*F33*H33</f>
        <v>100000</v>
      </c>
    </row>
    <row r="34" spans="1:9" s="15" customFormat="1" ht="24.95" customHeight="1" x14ac:dyDescent="0.25">
      <c r="A34" s="33"/>
      <c r="B34" s="29"/>
      <c r="C34" s="31" t="s">
        <v>17</v>
      </c>
      <c r="D34" s="2">
        <v>1</v>
      </c>
      <c r="E34" s="25" t="s">
        <v>39</v>
      </c>
      <c r="F34" s="22">
        <v>1</v>
      </c>
      <c r="G34" s="22" t="s">
        <v>38</v>
      </c>
      <c r="H34" s="26">
        <v>130000</v>
      </c>
      <c r="I34" s="26">
        <f t="shared" si="4"/>
        <v>130000</v>
      </c>
    </row>
    <row r="35" spans="1:9" s="15" customFormat="1" ht="24.95" customHeight="1" x14ac:dyDescent="0.25">
      <c r="A35" s="33"/>
      <c r="B35" s="82" t="s">
        <v>56</v>
      </c>
      <c r="C35" s="83"/>
      <c r="D35" s="2">
        <v>1</v>
      </c>
      <c r="E35" s="25" t="s">
        <v>38</v>
      </c>
      <c r="F35" s="22">
        <v>4</v>
      </c>
      <c r="G35" s="22" t="s">
        <v>43</v>
      </c>
      <c r="H35" s="26">
        <v>100000</v>
      </c>
      <c r="I35" s="26">
        <f t="shared" ref="I35" si="5">D35*F35*H35</f>
        <v>400000</v>
      </c>
    </row>
    <row r="36" spans="1:9" s="15" customFormat="1" ht="24.95" customHeight="1" x14ac:dyDescent="0.25">
      <c r="A36" s="33"/>
      <c r="B36" s="82" t="s">
        <v>57</v>
      </c>
      <c r="C36" s="83"/>
      <c r="D36" s="2">
        <v>10</v>
      </c>
      <c r="E36" s="25" t="s">
        <v>52</v>
      </c>
      <c r="F36" s="22">
        <v>2</v>
      </c>
      <c r="G36" s="22" t="s">
        <v>49</v>
      </c>
      <c r="H36" s="26">
        <v>20000</v>
      </c>
      <c r="I36" s="26">
        <f>D36*F36*H36</f>
        <v>400000</v>
      </c>
    </row>
    <row r="37" spans="1:9" s="15" customFormat="1" ht="24.95" customHeight="1" x14ac:dyDescent="0.25">
      <c r="A37" s="33"/>
      <c r="B37" s="82" t="s">
        <v>87</v>
      </c>
      <c r="C37" s="83"/>
      <c r="D37" s="2"/>
      <c r="E37" s="25"/>
      <c r="F37" s="22"/>
      <c r="G37" s="22"/>
      <c r="H37" s="26"/>
      <c r="I37" s="26">
        <f>D37*F37*H37</f>
        <v>0</v>
      </c>
    </row>
    <row r="38" spans="1:9" s="15" customFormat="1" ht="24.95" customHeight="1" x14ac:dyDescent="0.25">
      <c r="A38" s="33"/>
      <c r="B38" s="38" t="s">
        <v>10</v>
      </c>
      <c r="C38" s="34"/>
      <c r="D38" s="35"/>
      <c r="E38" s="36"/>
      <c r="F38" s="35"/>
      <c r="G38" s="35"/>
      <c r="H38" s="37"/>
      <c r="I38" s="37">
        <f>SUM(I30:I36)</f>
        <v>1550000</v>
      </c>
    </row>
    <row r="39" spans="1:9" s="15" customFormat="1" ht="24.95" customHeight="1" x14ac:dyDescent="0.3">
      <c r="A39" s="33"/>
      <c r="B39" s="40" t="s">
        <v>80</v>
      </c>
      <c r="C39" s="31"/>
      <c r="D39" s="22"/>
      <c r="E39" s="25"/>
      <c r="F39" s="22"/>
      <c r="G39" s="22"/>
      <c r="H39" s="26"/>
      <c r="I39" s="26"/>
    </row>
    <row r="40" spans="1:9" s="15" customFormat="1" ht="34.5" customHeight="1" x14ac:dyDescent="0.25">
      <c r="A40" s="33"/>
      <c r="B40" s="82" t="s">
        <v>58</v>
      </c>
      <c r="C40" s="83"/>
      <c r="D40" s="2">
        <v>1</v>
      </c>
      <c r="E40" s="25" t="s">
        <v>33</v>
      </c>
      <c r="F40" s="22">
        <v>1</v>
      </c>
      <c r="G40" s="22" t="s">
        <v>49</v>
      </c>
      <c r="H40" s="26">
        <v>600000</v>
      </c>
      <c r="I40" s="26">
        <f t="shared" ref="I40:I41" si="6">D40*F40*H40</f>
        <v>600000</v>
      </c>
    </row>
    <row r="41" spans="1:9" s="15" customFormat="1" ht="24.95" customHeight="1" x14ac:dyDescent="0.25">
      <c r="A41" s="33"/>
      <c r="B41" s="82" t="s">
        <v>59</v>
      </c>
      <c r="C41" s="83"/>
      <c r="D41" s="2">
        <v>10</v>
      </c>
      <c r="E41" s="25" t="s">
        <v>40</v>
      </c>
      <c r="F41" s="22">
        <v>2</v>
      </c>
      <c r="G41" s="22" t="s">
        <v>49</v>
      </c>
      <c r="H41" s="26">
        <v>30000</v>
      </c>
      <c r="I41" s="26">
        <f t="shared" si="6"/>
        <v>600000</v>
      </c>
    </row>
    <row r="42" spans="1:9" s="15" customFormat="1" ht="24.95" customHeight="1" x14ac:dyDescent="0.25">
      <c r="A42" s="33"/>
      <c r="B42" s="82" t="s">
        <v>91</v>
      </c>
      <c r="C42" s="83"/>
      <c r="D42" s="2">
        <v>50</v>
      </c>
      <c r="E42" s="25" t="s">
        <v>41</v>
      </c>
      <c r="F42" s="22">
        <v>1</v>
      </c>
      <c r="G42" s="22" t="s">
        <v>49</v>
      </c>
      <c r="H42" s="26">
        <v>25000</v>
      </c>
      <c r="I42" s="26">
        <f>D42*F42*H42</f>
        <v>1250000</v>
      </c>
    </row>
    <row r="43" spans="1:9" s="15" customFormat="1" ht="24.95" customHeight="1" x14ac:dyDescent="0.25">
      <c r="A43" s="33"/>
      <c r="B43" s="82" t="s">
        <v>87</v>
      </c>
      <c r="C43" s="83"/>
      <c r="D43" s="2"/>
      <c r="E43" s="25"/>
      <c r="F43" s="22"/>
      <c r="G43" s="22"/>
      <c r="H43" s="26"/>
      <c r="I43" s="26">
        <f>D43*F43*H43</f>
        <v>0</v>
      </c>
    </row>
    <row r="44" spans="1:9" s="15" customFormat="1" ht="24.95" customHeight="1" x14ac:dyDescent="0.25">
      <c r="A44" s="33"/>
      <c r="B44" s="38" t="s">
        <v>10</v>
      </c>
      <c r="C44" s="34"/>
      <c r="D44" s="35"/>
      <c r="E44" s="36"/>
      <c r="F44" s="35"/>
      <c r="G44" s="35"/>
      <c r="H44" s="37"/>
      <c r="I44" s="37">
        <f>SUM(I40:I42)</f>
        <v>2450000</v>
      </c>
    </row>
    <row r="45" spans="1:9" s="15" customFormat="1" ht="24.95" customHeight="1" x14ac:dyDescent="0.3">
      <c r="A45" s="33"/>
      <c r="B45" s="40" t="s">
        <v>81</v>
      </c>
      <c r="C45" s="30"/>
      <c r="D45" s="22"/>
      <c r="E45" s="25"/>
      <c r="F45" s="22"/>
      <c r="G45" s="22"/>
      <c r="H45" s="26"/>
      <c r="I45" s="26"/>
    </row>
    <row r="46" spans="1:9" s="15" customFormat="1" ht="24.95" customHeight="1" x14ac:dyDescent="0.25">
      <c r="A46" s="33"/>
      <c r="B46" s="82" t="s">
        <v>90</v>
      </c>
      <c r="C46" s="83"/>
      <c r="D46" s="2">
        <v>1</v>
      </c>
      <c r="E46" s="25" t="s">
        <v>37</v>
      </c>
      <c r="F46" s="22">
        <v>1</v>
      </c>
      <c r="G46" s="22" t="s">
        <v>42</v>
      </c>
      <c r="H46" s="26">
        <v>300000</v>
      </c>
      <c r="I46" s="26">
        <f t="shared" ref="I46" si="7">D46*F46*H46</f>
        <v>300000</v>
      </c>
    </row>
    <row r="47" spans="1:9" s="15" customFormat="1" ht="24.95" customHeight="1" x14ac:dyDescent="0.25">
      <c r="A47" s="33"/>
      <c r="B47" s="82" t="s">
        <v>89</v>
      </c>
      <c r="C47" s="83"/>
      <c r="D47" s="2">
        <v>1</v>
      </c>
      <c r="E47" s="25" t="s">
        <v>37</v>
      </c>
      <c r="F47" s="22">
        <v>1</v>
      </c>
      <c r="G47" s="22" t="s">
        <v>38</v>
      </c>
      <c r="H47" s="26">
        <v>1000000</v>
      </c>
      <c r="I47" s="26">
        <f>D47*F47*H47</f>
        <v>1000000</v>
      </c>
    </row>
    <row r="48" spans="1:9" s="15" customFormat="1" ht="24.95" customHeight="1" x14ac:dyDescent="0.25">
      <c r="A48" s="33"/>
      <c r="B48" s="38" t="s">
        <v>10</v>
      </c>
      <c r="C48" s="34"/>
      <c r="D48" s="35"/>
      <c r="E48" s="36"/>
      <c r="F48" s="35"/>
      <c r="G48" s="35"/>
      <c r="H48" s="37"/>
      <c r="I48" s="37">
        <f>SUM(I46:I47)</f>
        <v>1300000</v>
      </c>
    </row>
    <row r="49" spans="1:11" s="15" customFormat="1" ht="24.95" customHeight="1" x14ac:dyDescent="0.3">
      <c r="A49" s="33"/>
      <c r="B49" s="85" t="s">
        <v>77</v>
      </c>
      <c r="C49" s="86"/>
      <c r="D49" s="86"/>
      <c r="E49" s="86"/>
      <c r="F49" s="86"/>
      <c r="G49" s="86"/>
      <c r="H49" s="87"/>
      <c r="I49" s="51">
        <f>I27+I38+I44+I48</f>
        <v>6300000</v>
      </c>
      <c r="K49" s="107"/>
    </row>
    <row r="50" spans="1:11" s="69" customFormat="1" ht="24.95" customHeight="1" x14ac:dyDescent="0.3">
      <c r="B50" s="88" t="s">
        <v>78</v>
      </c>
      <c r="C50" s="89"/>
      <c r="D50" s="89"/>
      <c r="E50" s="89"/>
      <c r="F50" s="89"/>
      <c r="G50" s="89"/>
      <c r="H50" s="90"/>
      <c r="I50" s="70">
        <f>I20+I49</f>
        <v>8000000</v>
      </c>
    </row>
    <row r="51" spans="1:11" ht="24.95" customHeight="1" x14ac:dyDescent="0.25"/>
    <row r="52" spans="1:11" ht="20.100000000000001" customHeight="1" x14ac:dyDescent="0.25">
      <c r="I52" s="74" t="s">
        <v>93</v>
      </c>
    </row>
    <row r="53" spans="1:11" ht="20.100000000000001" customHeight="1" x14ac:dyDescent="0.25">
      <c r="I53" s="74" t="s">
        <v>94</v>
      </c>
    </row>
    <row r="54" spans="1:11" ht="20.100000000000001" customHeight="1" x14ac:dyDescent="0.25">
      <c r="I54" s="74"/>
    </row>
    <row r="55" spans="1:11" ht="20.100000000000001" customHeight="1" x14ac:dyDescent="0.25">
      <c r="I55" s="74"/>
    </row>
    <row r="56" spans="1:11" ht="20.100000000000001" customHeight="1" x14ac:dyDescent="0.25">
      <c r="I56" s="74" t="s">
        <v>95</v>
      </c>
    </row>
  </sheetData>
  <mergeCells count="28">
    <mergeCell ref="B12:C12"/>
    <mergeCell ref="B49:H49"/>
    <mergeCell ref="B50:H50"/>
    <mergeCell ref="B5:I5"/>
    <mergeCell ref="B6:I6"/>
    <mergeCell ref="B7:I7"/>
    <mergeCell ref="B8:I8"/>
    <mergeCell ref="B9:I9"/>
    <mergeCell ref="B10:I10"/>
    <mergeCell ref="B13:I13"/>
    <mergeCell ref="B22:I22"/>
    <mergeCell ref="B18:C18"/>
    <mergeCell ref="B19:C19"/>
    <mergeCell ref="B24:C24"/>
    <mergeCell ref="B25:C25"/>
    <mergeCell ref="B46:C46"/>
    <mergeCell ref="B47:C47"/>
    <mergeCell ref="B15:C15"/>
    <mergeCell ref="B37:C37"/>
    <mergeCell ref="B40:C40"/>
    <mergeCell ref="B41:C41"/>
    <mergeCell ref="B42:C42"/>
    <mergeCell ref="B43:C43"/>
    <mergeCell ref="B26:C26"/>
    <mergeCell ref="B29:C29"/>
    <mergeCell ref="B32:C32"/>
    <mergeCell ref="B35:C35"/>
    <mergeCell ref="B36:C36"/>
  </mergeCells>
  <printOptions horizontalCentered="1"/>
  <pageMargins left="0.39370078740157483" right="0.39370078740157483" top="0.35433070866141736" bottom="0.55118110236220474" header="0.19685039370078741" footer="0.31496062992125984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zoomScale="95" zoomScaleNormal="95" workbookViewId="0">
      <selection activeCell="H18" sqref="H18"/>
    </sheetView>
  </sheetViews>
  <sheetFormatPr defaultRowHeight="15.75" x14ac:dyDescent="0.25"/>
  <cols>
    <col min="1" max="1" width="7.5703125" style="20" customWidth="1"/>
    <col min="2" max="2" width="3.7109375" style="20" customWidth="1"/>
    <col min="3" max="3" width="66.5703125" style="20" customWidth="1"/>
    <col min="4" max="4" width="29.140625" style="20" customWidth="1"/>
    <col min="5" max="232" width="9.140625" style="20"/>
    <col min="233" max="233" width="3.5703125" style="20" customWidth="1"/>
    <col min="234" max="234" width="3.7109375" style="20" customWidth="1"/>
    <col min="235" max="235" width="47.28515625" style="20" customWidth="1"/>
    <col min="236" max="236" width="16.85546875" style="20" customWidth="1"/>
    <col min="237" max="237" width="14.7109375" style="20" bestFit="1" customWidth="1"/>
    <col min="238" max="239" width="11.42578125" style="20" customWidth="1"/>
    <col min="240" max="240" width="16.28515625" style="20" customWidth="1"/>
    <col min="241" max="241" width="17.28515625" style="20" customWidth="1"/>
    <col min="242" max="242" width="15.140625" style="20" bestFit="1" customWidth="1"/>
    <col min="243" max="243" width="13" style="20" bestFit="1" customWidth="1"/>
    <col min="244" max="244" width="20" style="20" bestFit="1" customWidth="1"/>
    <col min="245" max="245" width="10" style="20" bestFit="1" customWidth="1"/>
    <col min="246" max="246" width="13" style="20" bestFit="1" customWidth="1"/>
    <col min="247" max="488" width="9.140625" style="20"/>
    <col min="489" max="489" width="3.5703125" style="20" customWidth="1"/>
    <col min="490" max="490" width="3.7109375" style="20" customWidth="1"/>
    <col min="491" max="491" width="47.28515625" style="20" customWidth="1"/>
    <col min="492" max="492" width="16.85546875" style="20" customWidth="1"/>
    <col min="493" max="493" width="14.7109375" style="20" bestFit="1" customWidth="1"/>
    <col min="494" max="495" width="11.42578125" style="20" customWidth="1"/>
    <col min="496" max="496" width="16.28515625" style="20" customWidth="1"/>
    <col min="497" max="497" width="17.28515625" style="20" customWidth="1"/>
    <col min="498" max="498" width="15.140625" style="20" bestFit="1" customWidth="1"/>
    <col min="499" max="499" width="13" style="20" bestFit="1" customWidth="1"/>
    <col min="500" max="500" width="20" style="20" bestFit="1" customWidth="1"/>
    <col min="501" max="501" width="10" style="20" bestFit="1" customWidth="1"/>
    <col min="502" max="502" width="13" style="20" bestFit="1" customWidth="1"/>
    <col min="503" max="744" width="9.140625" style="20"/>
    <col min="745" max="745" width="3.5703125" style="20" customWidth="1"/>
    <col min="746" max="746" width="3.7109375" style="20" customWidth="1"/>
    <col min="747" max="747" width="47.28515625" style="20" customWidth="1"/>
    <col min="748" max="748" width="16.85546875" style="20" customWidth="1"/>
    <col min="749" max="749" width="14.7109375" style="20" bestFit="1" customWidth="1"/>
    <col min="750" max="751" width="11.42578125" style="20" customWidth="1"/>
    <col min="752" max="752" width="16.28515625" style="20" customWidth="1"/>
    <col min="753" max="753" width="17.28515625" style="20" customWidth="1"/>
    <col min="754" max="754" width="15.140625" style="20" bestFit="1" customWidth="1"/>
    <col min="755" max="755" width="13" style="20" bestFit="1" customWidth="1"/>
    <col min="756" max="756" width="20" style="20" bestFit="1" customWidth="1"/>
    <col min="757" max="757" width="10" style="20" bestFit="1" customWidth="1"/>
    <col min="758" max="758" width="13" style="20" bestFit="1" customWidth="1"/>
    <col min="759" max="1000" width="9.140625" style="20"/>
    <col min="1001" max="1001" width="3.5703125" style="20" customWidth="1"/>
    <col min="1002" max="1002" width="3.7109375" style="20" customWidth="1"/>
    <col min="1003" max="1003" width="47.28515625" style="20" customWidth="1"/>
    <col min="1004" max="1004" width="16.85546875" style="20" customWidth="1"/>
    <col min="1005" max="1005" width="14.7109375" style="20" bestFit="1" customWidth="1"/>
    <col min="1006" max="1007" width="11.42578125" style="20" customWidth="1"/>
    <col min="1008" max="1008" width="16.28515625" style="20" customWidth="1"/>
    <col min="1009" max="1009" width="17.28515625" style="20" customWidth="1"/>
    <col min="1010" max="1010" width="15.140625" style="20" bestFit="1" customWidth="1"/>
    <col min="1011" max="1011" width="13" style="20" bestFit="1" customWidth="1"/>
    <col min="1012" max="1012" width="20" style="20" bestFit="1" customWidth="1"/>
    <col min="1013" max="1013" width="10" style="20" bestFit="1" customWidth="1"/>
    <col min="1014" max="1014" width="13" style="20" bestFit="1" customWidth="1"/>
    <col min="1015" max="1256" width="9.140625" style="20"/>
    <col min="1257" max="1257" width="3.5703125" style="20" customWidth="1"/>
    <col min="1258" max="1258" width="3.7109375" style="20" customWidth="1"/>
    <col min="1259" max="1259" width="47.28515625" style="20" customWidth="1"/>
    <col min="1260" max="1260" width="16.85546875" style="20" customWidth="1"/>
    <col min="1261" max="1261" width="14.7109375" style="20" bestFit="1" customWidth="1"/>
    <col min="1262" max="1263" width="11.42578125" style="20" customWidth="1"/>
    <col min="1264" max="1264" width="16.28515625" style="20" customWidth="1"/>
    <col min="1265" max="1265" width="17.28515625" style="20" customWidth="1"/>
    <col min="1266" max="1266" width="15.140625" style="20" bestFit="1" customWidth="1"/>
    <col min="1267" max="1267" width="13" style="20" bestFit="1" customWidth="1"/>
    <col min="1268" max="1268" width="20" style="20" bestFit="1" customWidth="1"/>
    <col min="1269" max="1269" width="10" style="20" bestFit="1" customWidth="1"/>
    <col min="1270" max="1270" width="13" style="20" bestFit="1" customWidth="1"/>
    <col min="1271" max="1512" width="9.140625" style="20"/>
    <col min="1513" max="1513" width="3.5703125" style="20" customWidth="1"/>
    <col min="1514" max="1514" width="3.7109375" style="20" customWidth="1"/>
    <col min="1515" max="1515" width="47.28515625" style="20" customWidth="1"/>
    <col min="1516" max="1516" width="16.85546875" style="20" customWidth="1"/>
    <col min="1517" max="1517" width="14.7109375" style="20" bestFit="1" customWidth="1"/>
    <col min="1518" max="1519" width="11.42578125" style="20" customWidth="1"/>
    <col min="1520" max="1520" width="16.28515625" style="20" customWidth="1"/>
    <col min="1521" max="1521" width="17.28515625" style="20" customWidth="1"/>
    <col min="1522" max="1522" width="15.140625" style="20" bestFit="1" customWidth="1"/>
    <col min="1523" max="1523" width="13" style="20" bestFit="1" customWidth="1"/>
    <col min="1524" max="1524" width="20" style="20" bestFit="1" customWidth="1"/>
    <col min="1525" max="1525" width="10" style="20" bestFit="1" customWidth="1"/>
    <col min="1526" max="1526" width="13" style="20" bestFit="1" customWidth="1"/>
    <col min="1527" max="1768" width="9.140625" style="20"/>
    <col min="1769" max="1769" width="3.5703125" style="20" customWidth="1"/>
    <col min="1770" max="1770" width="3.7109375" style="20" customWidth="1"/>
    <col min="1771" max="1771" width="47.28515625" style="20" customWidth="1"/>
    <col min="1772" max="1772" width="16.85546875" style="20" customWidth="1"/>
    <col min="1773" max="1773" width="14.7109375" style="20" bestFit="1" customWidth="1"/>
    <col min="1774" max="1775" width="11.42578125" style="20" customWidth="1"/>
    <col min="1776" max="1776" width="16.28515625" style="20" customWidth="1"/>
    <col min="1777" max="1777" width="17.28515625" style="20" customWidth="1"/>
    <col min="1778" max="1778" width="15.140625" style="20" bestFit="1" customWidth="1"/>
    <col min="1779" max="1779" width="13" style="20" bestFit="1" customWidth="1"/>
    <col min="1780" max="1780" width="20" style="20" bestFit="1" customWidth="1"/>
    <col min="1781" max="1781" width="10" style="20" bestFit="1" customWidth="1"/>
    <col min="1782" max="1782" width="13" style="20" bestFit="1" customWidth="1"/>
    <col min="1783" max="2024" width="9.140625" style="20"/>
    <col min="2025" max="2025" width="3.5703125" style="20" customWidth="1"/>
    <col min="2026" max="2026" width="3.7109375" style="20" customWidth="1"/>
    <col min="2027" max="2027" width="47.28515625" style="20" customWidth="1"/>
    <col min="2028" max="2028" width="16.85546875" style="20" customWidth="1"/>
    <col min="2029" max="2029" width="14.7109375" style="20" bestFit="1" customWidth="1"/>
    <col min="2030" max="2031" width="11.42578125" style="20" customWidth="1"/>
    <col min="2032" max="2032" width="16.28515625" style="20" customWidth="1"/>
    <col min="2033" max="2033" width="17.28515625" style="20" customWidth="1"/>
    <col min="2034" max="2034" width="15.140625" style="20" bestFit="1" customWidth="1"/>
    <col min="2035" max="2035" width="13" style="20" bestFit="1" customWidth="1"/>
    <col min="2036" max="2036" width="20" style="20" bestFit="1" customWidth="1"/>
    <col min="2037" max="2037" width="10" style="20" bestFit="1" customWidth="1"/>
    <col min="2038" max="2038" width="13" style="20" bestFit="1" customWidth="1"/>
    <col min="2039" max="2280" width="9.140625" style="20"/>
    <col min="2281" max="2281" width="3.5703125" style="20" customWidth="1"/>
    <col min="2282" max="2282" width="3.7109375" style="20" customWidth="1"/>
    <col min="2283" max="2283" width="47.28515625" style="20" customWidth="1"/>
    <col min="2284" max="2284" width="16.85546875" style="20" customWidth="1"/>
    <col min="2285" max="2285" width="14.7109375" style="20" bestFit="1" customWidth="1"/>
    <col min="2286" max="2287" width="11.42578125" style="20" customWidth="1"/>
    <col min="2288" max="2288" width="16.28515625" style="20" customWidth="1"/>
    <col min="2289" max="2289" width="17.28515625" style="20" customWidth="1"/>
    <col min="2290" max="2290" width="15.140625" style="20" bestFit="1" customWidth="1"/>
    <col min="2291" max="2291" width="13" style="20" bestFit="1" customWidth="1"/>
    <col min="2292" max="2292" width="20" style="20" bestFit="1" customWidth="1"/>
    <col min="2293" max="2293" width="10" style="20" bestFit="1" customWidth="1"/>
    <col min="2294" max="2294" width="13" style="20" bestFit="1" customWidth="1"/>
    <col min="2295" max="2536" width="9.140625" style="20"/>
    <col min="2537" max="2537" width="3.5703125" style="20" customWidth="1"/>
    <col min="2538" max="2538" width="3.7109375" style="20" customWidth="1"/>
    <col min="2539" max="2539" width="47.28515625" style="20" customWidth="1"/>
    <col min="2540" max="2540" width="16.85546875" style="20" customWidth="1"/>
    <col min="2541" max="2541" width="14.7109375" style="20" bestFit="1" customWidth="1"/>
    <col min="2542" max="2543" width="11.42578125" style="20" customWidth="1"/>
    <col min="2544" max="2544" width="16.28515625" style="20" customWidth="1"/>
    <col min="2545" max="2545" width="17.28515625" style="20" customWidth="1"/>
    <col min="2546" max="2546" width="15.140625" style="20" bestFit="1" customWidth="1"/>
    <col min="2547" max="2547" width="13" style="20" bestFit="1" customWidth="1"/>
    <col min="2548" max="2548" width="20" style="20" bestFit="1" customWidth="1"/>
    <col min="2549" max="2549" width="10" style="20" bestFit="1" customWidth="1"/>
    <col min="2550" max="2550" width="13" style="20" bestFit="1" customWidth="1"/>
    <col min="2551" max="2792" width="9.140625" style="20"/>
    <col min="2793" max="2793" width="3.5703125" style="20" customWidth="1"/>
    <col min="2794" max="2794" width="3.7109375" style="20" customWidth="1"/>
    <col min="2795" max="2795" width="47.28515625" style="20" customWidth="1"/>
    <col min="2796" max="2796" width="16.85546875" style="20" customWidth="1"/>
    <col min="2797" max="2797" width="14.7109375" style="20" bestFit="1" customWidth="1"/>
    <col min="2798" max="2799" width="11.42578125" style="20" customWidth="1"/>
    <col min="2800" max="2800" width="16.28515625" style="20" customWidth="1"/>
    <col min="2801" max="2801" width="17.28515625" style="20" customWidth="1"/>
    <col min="2802" max="2802" width="15.140625" style="20" bestFit="1" customWidth="1"/>
    <col min="2803" max="2803" width="13" style="20" bestFit="1" customWidth="1"/>
    <col min="2804" max="2804" width="20" style="20" bestFit="1" customWidth="1"/>
    <col min="2805" max="2805" width="10" style="20" bestFit="1" customWidth="1"/>
    <col min="2806" max="2806" width="13" style="20" bestFit="1" customWidth="1"/>
    <col min="2807" max="3048" width="9.140625" style="20"/>
    <col min="3049" max="3049" width="3.5703125" style="20" customWidth="1"/>
    <col min="3050" max="3050" width="3.7109375" style="20" customWidth="1"/>
    <col min="3051" max="3051" width="47.28515625" style="20" customWidth="1"/>
    <col min="3052" max="3052" width="16.85546875" style="20" customWidth="1"/>
    <col min="3053" max="3053" width="14.7109375" style="20" bestFit="1" customWidth="1"/>
    <col min="3054" max="3055" width="11.42578125" style="20" customWidth="1"/>
    <col min="3056" max="3056" width="16.28515625" style="20" customWidth="1"/>
    <col min="3057" max="3057" width="17.28515625" style="20" customWidth="1"/>
    <col min="3058" max="3058" width="15.140625" style="20" bestFit="1" customWidth="1"/>
    <col min="3059" max="3059" width="13" style="20" bestFit="1" customWidth="1"/>
    <col min="3060" max="3060" width="20" style="20" bestFit="1" customWidth="1"/>
    <col min="3061" max="3061" width="10" style="20" bestFit="1" customWidth="1"/>
    <col min="3062" max="3062" width="13" style="20" bestFit="1" customWidth="1"/>
    <col min="3063" max="3304" width="9.140625" style="20"/>
    <col min="3305" max="3305" width="3.5703125" style="20" customWidth="1"/>
    <col min="3306" max="3306" width="3.7109375" style="20" customWidth="1"/>
    <col min="3307" max="3307" width="47.28515625" style="20" customWidth="1"/>
    <col min="3308" max="3308" width="16.85546875" style="20" customWidth="1"/>
    <col min="3309" max="3309" width="14.7109375" style="20" bestFit="1" customWidth="1"/>
    <col min="3310" max="3311" width="11.42578125" style="20" customWidth="1"/>
    <col min="3312" max="3312" width="16.28515625" style="20" customWidth="1"/>
    <col min="3313" max="3313" width="17.28515625" style="20" customWidth="1"/>
    <col min="3314" max="3314" width="15.140625" style="20" bestFit="1" customWidth="1"/>
    <col min="3315" max="3315" width="13" style="20" bestFit="1" customWidth="1"/>
    <col min="3316" max="3316" width="20" style="20" bestFit="1" customWidth="1"/>
    <col min="3317" max="3317" width="10" style="20" bestFit="1" customWidth="1"/>
    <col min="3318" max="3318" width="13" style="20" bestFit="1" customWidth="1"/>
    <col min="3319" max="3560" width="9.140625" style="20"/>
    <col min="3561" max="3561" width="3.5703125" style="20" customWidth="1"/>
    <col min="3562" max="3562" width="3.7109375" style="20" customWidth="1"/>
    <col min="3563" max="3563" width="47.28515625" style="20" customWidth="1"/>
    <col min="3564" max="3564" width="16.85546875" style="20" customWidth="1"/>
    <col min="3565" max="3565" width="14.7109375" style="20" bestFit="1" customWidth="1"/>
    <col min="3566" max="3567" width="11.42578125" style="20" customWidth="1"/>
    <col min="3568" max="3568" width="16.28515625" style="20" customWidth="1"/>
    <col min="3569" max="3569" width="17.28515625" style="20" customWidth="1"/>
    <col min="3570" max="3570" width="15.140625" style="20" bestFit="1" customWidth="1"/>
    <col min="3571" max="3571" width="13" style="20" bestFit="1" customWidth="1"/>
    <col min="3572" max="3572" width="20" style="20" bestFit="1" customWidth="1"/>
    <col min="3573" max="3573" width="10" style="20" bestFit="1" customWidth="1"/>
    <col min="3574" max="3574" width="13" style="20" bestFit="1" customWidth="1"/>
    <col min="3575" max="3816" width="9.140625" style="20"/>
    <col min="3817" max="3817" width="3.5703125" style="20" customWidth="1"/>
    <col min="3818" max="3818" width="3.7109375" style="20" customWidth="1"/>
    <col min="3819" max="3819" width="47.28515625" style="20" customWidth="1"/>
    <col min="3820" max="3820" width="16.85546875" style="20" customWidth="1"/>
    <col min="3821" max="3821" width="14.7109375" style="20" bestFit="1" customWidth="1"/>
    <col min="3822" max="3823" width="11.42578125" style="20" customWidth="1"/>
    <col min="3824" max="3824" width="16.28515625" style="20" customWidth="1"/>
    <col min="3825" max="3825" width="17.28515625" style="20" customWidth="1"/>
    <col min="3826" max="3826" width="15.140625" style="20" bestFit="1" customWidth="1"/>
    <col min="3827" max="3827" width="13" style="20" bestFit="1" customWidth="1"/>
    <col min="3828" max="3828" width="20" style="20" bestFit="1" customWidth="1"/>
    <col min="3829" max="3829" width="10" style="20" bestFit="1" customWidth="1"/>
    <col min="3830" max="3830" width="13" style="20" bestFit="1" customWidth="1"/>
    <col min="3831" max="4072" width="9.140625" style="20"/>
    <col min="4073" max="4073" width="3.5703125" style="20" customWidth="1"/>
    <col min="4074" max="4074" width="3.7109375" style="20" customWidth="1"/>
    <col min="4075" max="4075" width="47.28515625" style="20" customWidth="1"/>
    <col min="4076" max="4076" width="16.85546875" style="20" customWidth="1"/>
    <col min="4077" max="4077" width="14.7109375" style="20" bestFit="1" customWidth="1"/>
    <col min="4078" max="4079" width="11.42578125" style="20" customWidth="1"/>
    <col min="4080" max="4080" width="16.28515625" style="20" customWidth="1"/>
    <col min="4081" max="4081" width="17.28515625" style="20" customWidth="1"/>
    <col min="4082" max="4082" width="15.140625" style="20" bestFit="1" customWidth="1"/>
    <col min="4083" max="4083" width="13" style="20" bestFit="1" customWidth="1"/>
    <col min="4084" max="4084" width="20" style="20" bestFit="1" customWidth="1"/>
    <col min="4085" max="4085" width="10" style="20" bestFit="1" customWidth="1"/>
    <col min="4086" max="4086" width="13" style="20" bestFit="1" customWidth="1"/>
    <col min="4087" max="4328" width="9.140625" style="20"/>
    <col min="4329" max="4329" width="3.5703125" style="20" customWidth="1"/>
    <col min="4330" max="4330" width="3.7109375" style="20" customWidth="1"/>
    <col min="4331" max="4331" width="47.28515625" style="20" customWidth="1"/>
    <col min="4332" max="4332" width="16.85546875" style="20" customWidth="1"/>
    <col min="4333" max="4333" width="14.7109375" style="20" bestFit="1" customWidth="1"/>
    <col min="4334" max="4335" width="11.42578125" style="20" customWidth="1"/>
    <col min="4336" max="4336" width="16.28515625" style="20" customWidth="1"/>
    <col min="4337" max="4337" width="17.28515625" style="20" customWidth="1"/>
    <col min="4338" max="4338" width="15.140625" style="20" bestFit="1" customWidth="1"/>
    <col min="4339" max="4339" width="13" style="20" bestFit="1" customWidth="1"/>
    <col min="4340" max="4340" width="20" style="20" bestFit="1" customWidth="1"/>
    <col min="4341" max="4341" width="10" style="20" bestFit="1" customWidth="1"/>
    <col min="4342" max="4342" width="13" style="20" bestFit="1" customWidth="1"/>
    <col min="4343" max="4584" width="9.140625" style="20"/>
    <col min="4585" max="4585" width="3.5703125" style="20" customWidth="1"/>
    <col min="4586" max="4586" width="3.7109375" style="20" customWidth="1"/>
    <col min="4587" max="4587" width="47.28515625" style="20" customWidth="1"/>
    <col min="4588" max="4588" width="16.85546875" style="20" customWidth="1"/>
    <col min="4589" max="4589" width="14.7109375" style="20" bestFit="1" customWidth="1"/>
    <col min="4590" max="4591" width="11.42578125" style="20" customWidth="1"/>
    <col min="4592" max="4592" width="16.28515625" style="20" customWidth="1"/>
    <col min="4593" max="4593" width="17.28515625" style="20" customWidth="1"/>
    <col min="4594" max="4594" width="15.140625" style="20" bestFit="1" customWidth="1"/>
    <col min="4595" max="4595" width="13" style="20" bestFit="1" customWidth="1"/>
    <col min="4596" max="4596" width="20" style="20" bestFit="1" customWidth="1"/>
    <col min="4597" max="4597" width="10" style="20" bestFit="1" customWidth="1"/>
    <col min="4598" max="4598" width="13" style="20" bestFit="1" customWidth="1"/>
    <col min="4599" max="4840" width="9.140625" style="20"/>
    <col min="4841" max="4841" width="3.5703125" style="20" customWidth="1"/>
    <col min="4842" max="4842" width="3.7109375" style="20" customWidth="1"/>
    <col min="4843" max="4843" width="47.28515625" style="20" customWidth="1"/>
    <col min="4844" max="4844" width="16.85546875" style="20" customWidth="1"/>
    <col min="4845" max="4845" width="14.7109375" style="20" bestFit="1" customWidth="1"/>
    <col min="4846" max="4847" width="11.42578125" style="20" customWidth="1"/>
    <col min="4848" max="4848" width="16.28515625" style="20" customWidth="1"/>
    <col min="4849" max="4849" width="17.28515625" style="20" customWidth="1"/>
    <col min="4850" max="4850" width="15.140625" style="20" bestFit="1" customWidth="1"/>
    <col min="4851" max="4851" width="13" style="20" bestFit="1" customWidth="1"/>
    <col min="4852" max="4852" width="20" style="20" bestFit="1" customWidth="1"/>
    <col min="4853" max="4853" width="10" style="20" bestFit="1" customWidth="1"/>
    <col min="4854" max="4854" width="13" style="20" bestFit="1" customWidth="1"/>
    <col min="4855" max="5096" width="9.140625" style="20"/>
    <col min="5097" max="5097" width="3.5703125" style="20" customWidth="1"/>
    <col min="5098" max="5098" width="3.7109375" style="20" customWidth="1"/>
    <col min="5099" max="5099" width="47.28515625" style="20" customWidth="1"/>
    <col min="5100" max="5100" width="16.85546875" style="20" customWidth="1"/>
    <col min="5101" max="5101" width="14.7109375" style="20" bestFit="1" customWidth="1"/>
    <col min="5102" max="5103" width="11.42578125" style="20" customWidth="1"/>
    <col min="5104" max="5104" width="16.28515625" style="20" customWidth="1"/>
    <col min="5105" max="5105" width="17.28515625" style="20" customWidth="1"/>
    <col min="5106" max="5106" width="15.140625" style="20" bestFit="1" customWidth="1"/>
    <col min="5107" max="5107" width="13" style="20" bestFit="1" customWidth="1"/>
    <col min="5108" max="5108" width="20" style="20" bestFit="1" customWidth="1"/>
    <col min="5109" max="5109" width="10" style="20" bestFit="1" customWidth="1"/>
    <col min="5110" max="5110" width="13" style="20" bestFit="1" customWidth="1"/>
    <col min="5111" max="5352" width="9.140625" style="20"/>
    <col min="5353" max="5353" width="3.5703125" style="20" customWidth="1"/>
    <col min="5354" max="5354" width="3.7109375" style="20" customWidth="1"/>
    <col min="5355" max="5355" width="47.28515625" style="20" customWidth="1"/>
    <col min="5356" max="5356" width="16.85546875" style="20" customWidth="1"/>
    <col min="5357" max="5357" width="14.7109375" style="20" bestFit="1" customWidth="1"/>
    <col min="5358" max="5359" width="11.42578125" style="20" customWidth="1"/>
    <col min="5360" max="5360" width="16.28515625" style="20" customWidth="1"/>
    <col min="5361" max="5361" width="17.28515625" style="20" customWidth="1"/>
    <col min="5362" max="5362" width="15.140625" style="20" bestFit="1" customWidth="1"/>
    <col min="5363" max="5363" width="13" style="20" bestFit="1" customWidth="1"/>
    <col min="5364" max="5364" width="20" style="20" bestFit="1" customWidth="1"/>
    <col min="5365" max="5365" width="10" style="20" bestFit="1" customWidth="1"/>
    <col min="5366" max="5366" width="13" style="20" bestFit="1" customWidth="1"/>
    <col min="5367" max="5608" width="9.140625" style="20"/>
    <col min="5609" max="5609" width="3.5703125" style="20" customWidth="1"/>
    <col min="5610" max="5610" width="3.7109375" style="20" customWidth="1"/>
    <col min="5611" max="5611" width="47.28515625" style="20" customWidth="1"/>
    <col min="5612" max="5612" width="16.85546875" style="20" customWidth="1"/>
    <col min="5613" max="5613" width="14.7109375" style="20" bestFit="1" customWidth="1"/>
    <col min="5614" max="5615" width="11.42578125" style="20" customWidth="1"/>
    <col min="5616" max="5616" width="16.28515625" style="20" customWidth="1"/>
    <col min="5617" max="5617" width="17.28515625" style="20" customWidth="1"/>
    <col min="5618" max="5618" width="15.140625" style="20" bestFit="1" customWidth="1"/>
    <col min="5619" max="5619" width="13" style="20" bestFit="1" customWidth="1"/>
    <col min="5620" max="5620" width="20" style="20" bestFit="1" customWidth="1"/>
    <col min="5621" max="5621" width="10" style="20" bestFit="1" customWidth="1"/>
    <col min="5622" max="5622" width="13" style="20" bestFit="1" customWidth="1"/>
    <col min="5623" max="5864" width="9.140625" style="20"/>
    <col min="5865" max="5865" width="3.5703125" style="20" customWidth="1"/>
    <col min="5866" max="5866" width="3.7109375" style="20" customWidth="1"/>
    <col min="5867" max="5867" width="47.28515625" style="20" customWidth="1"/>
    <col min="5868" max="5868" width="16.85546875" style="20" customWidth="1"/>
    <col min="5869" max="5869" width="14.7109375" style="20" bestFit="1" customWidth="1"/>
    <col min="5870" max="5871" width="11.42578125" style="20" customWidth="1"/>
    <col min="5872" max="5872" width="16.28515625" style="20" customWidth="1"/>
    <col min="5873" max="5873" width="17.28515625" style="20" customWidth="1"/>
    <col min="5874" max="5874" width="15.140625" style="20" bestFit="1" customWidth="1"/>
    <col min="5875" max="5875" width="13" style="20" bestFit="1" customWidth="1"/>
    <col min="5876" max="5876" width="20" style="20" bestFit="1" customWidth="1"/>
    <col min="5877" max="5877" width="10" style="20" bestFit="1" customWidth="1"/>
    <col min="5878" max="5878" width="13" style="20" bestFit="1" customWidth="1"/>
    <col min="5879" max="6120" width="9.140625" style="20"/>
    <col min="6121" max="6121" width="3.5703125" style="20" customWidth="1"/>
    <col min="6122" max="6122" width="3.7109375" style="20" customWidth="1"/>
    <col min="6123" max="6123" width="47.28515625" style="20" customWidth="1"/>
    <col min="6124" max="6124" width="16.85546875" style="20" customWidth="1"/>
    <col min="6125" max="6125" width="14.7109375" style="20" bestFit="1" customWidth="1"/>
    <col min="6126" max="6127" width="11.42578125" style="20" customWidth="1"/>
    <col min="6128" max="6128" width="16.28515625" style="20" customWidth="1"/>
    <col min="6129" max="6129" width="17.28515625" style="20" customWidth="1"/>
    <col min="6130" max="6130" width="15.140625" style="20" bestFit="1" customWidth="1"/>
    <col min="6131" max="6131" width="13" style="20" bestFit="1" customWidth="1"/>
    <col min="6132" max="6132" width="20" style="20" bestFit="1" customWidth="1"/>
    <col min="6133" max="6133" width="10" style="20" bestFit="1" customWidth="1"/>
    <col min="6134" max="6134" width="13" style="20" bestFit="1" customWidth="1"/>
    <col min="6135" max="6376" width="9.140625" style="20"/>
    <col min="6377" max="6377" width="3.5703125" style="20" customWidth="1"/>
    <col min="6378" max="6378" width="3.7109375" style="20" customWidth="1"/>
    <col min="6379" max="6379" width="47.28515625" style="20" customWidth="1"/>
    <col min="6380" max="6380" width="16.85546875" style="20" customWidth="1"/>
    <col min="6381" max="6381" width="14.7109375" style="20" bestFit="1" customWidth="1"/>
    <col min="6382" max="6383" width="11.42578125" style="20" customWidth="1"/>
    <col min="6384" max="6384" width="16.28515625" style="20" customWidth="1"/>
    <col min="6385" max="6385" width="17.28515625" style="20" customWidth="1"/>
    <col min="6386" max="6386" width="15.140625" style="20" bestFit="1" customWidth="1"/>
    <col min="6387" max="6387" width="13" style="20" bestFit="1" customWidth="1"/>
    <col min="6388" max="6388" width="20" style="20" bestFit="1" customWidth="1"/>
    <col min="6389" max="6389" width="10" style="20" bestFit="1" customWidth="1"/>
    <col min="6390" max="6390" width="13" style="20" bestFit="1" customWidth="1"/>
    <col min="6391" max="6632" width="9.140625" style="20"/>
    <col min="6633" max="6633" width="3.5703125" style="20" customWidth="1"/>
    <col min="6634" max="6634" width="3.7109375" style="20" customWidth="1"/>
    <col min="6635" max="6635" width="47.28515625" style="20" customWidth="1"/>
    <col min="6636" max="6636" width="16.85546875" style="20" customWidth="1"/>
    <col min="6637" max="6637" width="14.7109375" style="20" bestFit="1" customWidth="1"/>
    <col min="6638" max="6639" width="11.42578125" style="20" customWidth="1"/>
    <col min="6640" max="6640" width="16.28515625" style="20" customWidth="1"/>
    <col min="6641" max="6641" width="17.28515625" style="20" customWidth="1"/>
    <col min="6642" max="6642" width="15.140625" style="20" bestFit="1" customWidth="1"/>
    <col min="6643" max="6643" width="13" style="20" bestFit="1" customWidth="1"/>
    <col min="6644" max="6644" width="20" style="20" bestFit="1" customWidth="1"/>
    <col min="6645" max="6645" width="10" style="20" bestFit="1" customWidth="1"/>
    <col min="6646" max="6646" width="13" style="20" bestFit="1" customWidth="1"/>
    <col min="6647" max="6888" width="9.140625" style="20"/>
    <col min="6889" max="6889" width="3.5703125" style="20" customWidth="1"/>
    <col min="6890" max="6890" width="3.7109375" style="20" customWidth="1"/>
    <col min="6891" max="6891" width="47.28515625" style="20" customWidth="1"/>
    <col min="6892" max="6892" width="16.85546875" style="20" customWidth="1"/>
    <col min="6893" max="6893" width="14.7109375" style="20" bestFit="1" customWidth="1"/>
    <col min="6894" max="6895" width="11.42578125" style="20" customWidth="1"/>
    <col min="6896" max="6896" width="16.28515625" style="20" customWidth="1"/>
    <col min="6897" max="6897" width="17.28515625" style="20" customWidth="1"/>
    <col min="6898" max="6898" width="15.140625" style="20" bestFit="1" customWidth="1"/>
    <col min="6899" max="6899" width="13" style="20" bestFit="1" customWidth="1"/>
    <col min="6900" max="6900" width="20" style="20" bestFit="1" customWidth="1"/>
    <col min="6901" max="6901" width="10" style="20" bestFit="1" customWidth="1"/>
    <col min="6902" max="6902" width="13" style="20" bestFit="1" customWidth="1"/>
    <col min="6903" max="7144" width="9.140625" style="20"/>
    <col min="7145" max="7145" width="3.5703125" style="20" customWidth="1"/>
    <col min="7146" max="7146" width="3.7109375" style="20" customWidth="1"/>
    <col min="7147" max="7147" width="47.28515625" style="20" customWidth="1"/>
    <col min="7148" max="7148" width="16.85546875" style="20" customWidth="1"/>
    <col min="7149" max="7149" width="14.7109375" style="20" bestFit="1" customWidth="1"/>
    <col min="7150" max="7151" width="11.42578125" style="20" customWidth="1"/>
    <col min="7152" max="7152" width="16.28515625" style="20" customWidth="1"/>
    <col min="7153" max="7153" width="17.28515625" style="20" customWidth="1"/>
    <col min="7154" max="7154" width="15.140625" style="20" bestFit="1" customWidth="1"/>
    <col min="7155" max="7155" width="13" style="20" bestFit="1" customWidth="1"/>
    <col min="7156" max="7156" width="20" style="20" bestFit="1" customWidth="1"/>
    <col min="7157" max="7157" width="10" style="20" bestFit="1" customWidth="1"/>
    <col min="7158" max="7158" width="13" style="20" bestFit="1" customWidth="1"/>
    <col min="7159" max="7400" width="9.140625" style="20"/>
    <col min="7401" max="7401" width="3.5703125" style="20" customWidth="1"/>
    <col min="7402" max="7402" width="3.7109375" style="20" customWidth="1"/>
    <col min="7403" max="7403" width="47.28515625" style="20" customWidth="1"/>
    <col min="7404" max="7404" width="16.85546875" style="20" customWidth="1"/>
    <col min="7405" max="7405" width="14.7109375" style="20" bestFit="1" customWidth="1"/>
    <col min="7406" max="7407" width="11.42578125" style="20" customWidth="1"/>
    <col min="7408" max="7408" width="16.28515625" style="20" customWidth="1"/>
    <col min="7409" max="7409" width="17.28515625" style="20" customWidth="1"/>
    <col min="7410" max="7410" width="15.140625" style="20" bestFit="1" customWidth="1"/>
    <col min="7411" max="7411" width="13" style="20" bestFit="1" customWidth="1"/>
    <col min="7412" max="7412" width="20" style="20" bestFit="1" customWidth="1"/>
    <col min="7413" max="7413" width="10" style="20" bestFit="1" customWidth="1"/>
    <col min="7414" max="7414" width="13" style="20" bestFit="1" customWidth="1"/>
    <col min="7415" max="7656" width="9.140625" style="20"/>
    <col min="7657" max="7657" width="3.5703125" style="20" customWidth="1"/>
    <col min="7658" max="7658" width="3.7109375" style="20" customWidth="1"/>
    <col min="7659" max="7659" width="47.28515625" style="20" customWidth="1"/>
    <col min="7660" max="7660" width="16.85546875" style="20" customWidth="1"/>
    <col min="7661" max="7661" width="14.7109375" style="20" bestFit="1" customWidth="1"/>
    <col min="7662" max="7663" width="11.42578125" style="20" customWidth="1"/>
    <col min="7664" max="7664" width="16.28515625" style="20" customWidth="1"/>
    <col min="7665" max="7665" width="17.28515625" style="20" customWidth="1"/>
    <col min="7666" max="7666" width="15.140625" style="20" bestFit="1" customWidth="1"/>
    <col min="7667" max="7667" width="13" style="20" bestFit="1" customWidth="1"/>
    <col min="7668" max="7668" width="20" style="20" bestFit="1" customWidth="1"/>
    <col min="7669" max="7669" width="10" style="20" bestFit="1" customWidth="1"/>
    <col min="7670" max="7670" width="13" style="20" bestFit="1" customWidth="1"/>
    <col min="7671" max="7912" width="9.140625" style="20"/>
    <col min="7913" max="7913" width="3.5703125" style="20" customWidth="1"/>
    <col min="7914" max="7914" width="3.7109375" style="20" customWidth="1"/>
    <col min="7915" max="7915" width="47.28515625" style="20" customWidth="1"/>
    <col min="7916" max="7916" width="16.85546875" style="20" customWidth="1"/>
    <col min="7917" max="7917" width="14.7109375" style="20" bestFit="1" customWidth="1"/>
    <col min="7918" max="7919" width="11.42578125" style="20" customWidth="1"/>
    <col min="7920" max="7920" width="16.28515625" style="20" customWidth="1"/>
    <col min="7921" max="7921" width="17.28515625" style="20" customWidth="1"/>
    <col min="7922" max="7922" width="15.140625" style="20" bestFit="1" customWidth="1"/>
    <col min="7923" max="7923" width="13" style="20" bestFit="1" customWidth="1"/>
    <col min="7924" max="7924" width="20" style="20" bestFit="1" customWidth="1"/>
    <col min="7925" max="7925" width="10" style="20" bestFit="1" customWidth="1"/>
    <col min="7926" max="7926" width="13" style="20" bestFit="1" customWidth="1"/>
    <col min="7927" max="8168" width="9.140625" style="20"/>
    <col min="8169" max="8169" width="3.5703125" style="20" customWidth="1"/>
    <col min="8170" max="8170" width="3.7109375" style="20" customWidth="1"/>
    <col min="8171" max="8171" width="47.28515625" style="20" customWidth="1"/>
    <col min="8172" max="8172" width="16.85546875" style="20" customWidth="1"/>
    <col min="8173" max="8173" width="14.7109375" style="20" bestFit="1" customWidth="1"/>
    <col min="8174" max="8175" width="11.42578125" style="20" customWidth="1"/>
    <col min="8176" max="8176" width="16.28515625" style="20" customWidth="1"/>
    <col min="8177" max="8177" width="17.28515625" style="20" customWidth="1"/>
    <col min="8178" max="8178" width="15.140625" style="20" bestFit="1" customWidth="1"/>
    <col min="8179" max="8179" width="13" style="20" bestFit="1" customWidth="1"/>
    <col min="8180" max="8180" width="20" style="20" bestFit="1" customWidth="1"/>
    <col min="8181" max="8181" width="10" style="20" bestFit="1" customWidth="1"/>
    <col min="8182" max="8182" width="13" style="20" bestFit="1" customWidth="1"/>
    <col min="8183" max="8424" width="9.140625" style="20"/>
    <col min="8425" max="8425" width="3.5703125" style="20" customWidth="1"/>
    <col min="8426" max="8426" width="3.7109375" style="20" customWidth="1"/>
    <col min="8427" max="8427" width="47.28515625" style="20" customWidth="1"/>
    <col min="8428" max="8428" width="16.85546875" style="20" customWidth="1"/>
    <col min="8429" max="8429" width="14.7109375" style="20" bestFit="1" customWidth="1"/>
    <col min="8430" max="8431" width="11.42578125" style="20" customWidth="1"/>
    <col min="8432" max="8432" width="16.28515625" style="20" customWidth="1"/>
    <col min="8433" max="8433" width="17.28515625" style="20" customWidth="1"/>
    <col min="8434" max="8434" width="15.140625" style="20" bestFit="1" customWidth="1"/>
    <col min="8435" max="8435" width="13" style="20" bestFit="1" customWidth="1"/>
    <col min="8436" max="8436" width="20" style="20" bestFit="1" customWidth="1"/>
    <col min="8437" max="8437" width="10" style="20" bestFit="1" customWidth="1"/>
    <col min="8438" max="8438" width="13" style="20" bestFit="1" customWidth="1"/>
    <col min="8439" max="8680" width="9.140625" style="20"/>
    <col min="8681" max="8681" width="3.5703125" style="20" customWidth="1"/>
    <col min="8682" max="8682" width="3.7109375" style="20" customWidth="1"/>
    <col min="8683" max="8683" width="47.28515625" style="20" customWidth="1"/>
    <col min="8684" max="8684" width="16.85546875" style="20" customWidth="1"/>
    <col min="8685" max="8685" width="14.7109375" style="20" bestFit="1" customWidth="1"/>
    <col min="8686" max="8687" width="11.42578125" style="20" customWidth="1"/>
    <col min="8688" max="8688" width="16.28515625" style="20" customWidth="1"/>
    <col min="8689" max="8689" width="17.28515625" style="20" customWidth="1"/>
    <col min="8690" max="8690" width="15.140625" style="20" bestFit="1" customWidth="1"/>
    <col min="8691" max="8691" width="13" style="20" bestFit="1" customWidth="1"/>
    <col min="8692" max="8692" width="20" style="20" bestFit="1" customWidth="1"/>
    <col min="8693" max="8693" width="10" style="20" bestFit="1" customWidth="1"/>
    <col min="8694" max="8694" width="13" style="20" bestFit="1" customWidth="1"/>
    <col min="8695" max="8936" width="9.140625" style="20"/>
    <col min="8937" max="8937" width="3.5703125" style="20" customWidth="1"/>
    <col min="8938" max="8938" width="3.7109375" style="20" customWidth="1"/>
    <col min="8939" max="8939" width="47.28515625" style="20" customWidth="1"/>
    <col min="8940" max="8940" width="16.85546875" style="20" customWidth="1"/>
    <col min="8941" max="8941" width="14.7109375" style="20" bestFit="1" customWidth="1"/>
    <col min="8942" max="8943" width="11.42578125" style="20" customWidth="1"/>
    <col min="8944" max="8944" width="16.28515625" style="20" customWidth="1"/>
    <col min="8945" max="8945" width="17.28515625" style="20" customWidth="1"/>
    <col min="8946" max="8946" width="15.140625" style="20" bestFit="1" customWidth="1"/>
    <col min="8947" max="8947" width="13" style="20" bestFit="1" customWidth="1"/>
    <col min="8948" max="8948" width="20" style="20" bestFit="1" customWidth="1"/>
    <col min="8949" max="8949" width="10" style="20" bestFit="1" customWidth="1"/>
    <col min="8950" max="8950" width="13" style="20" bestFit="1" customWidth="1"/>
    <col min="8951" max="9192" width="9.140625" style="20"/>
    <col min="9193" max="9193" width="3.5703125" style="20" customWidth="1"/>
    <col min="9194" max="9194" width="3.7109375" style="20" customWidth="1"/>
    <col min="9195" max="9195" width="47.28515625" style="20" customWidth="1"/>
    <col min="9196" max="9196" width="16.85546875" style="20" customWidth="1"/>
    <col min="9197" max="9197" width="14.7109375" style="20" bestFit="1" customWidth="1"/>
    <col min="9198" max="9199" width="11.42578125" style="20" customWidth="1"/>
    <col min="9200" max="9200" width="16.28515625" style="20" customWidth="1"/>
    <col min="9201" max="9201" width="17.28515625" style="20" customWidth="1"/>
    <col min="9202" max="9202" width="15.140625" style="20" bestFit="1" customWidth="1"/>
    <col min="9203" max="9203" width="13" style="20" bestFit="1" customWidth="1"/>
    <col min="9204" max="9204" width="20" style="20" bestFit="1" customWidth="1"/>
    <col min="9205" max="9205" width="10" style="20" bestFit="1" customWidth="1"/>
    <col min="9206" max="9206" width="13" style="20" bestFit="1" customWidth="1"/>
    <col min="9207" max="9448" width="9.140625" style="20"/>
    <col min="9449" max="9449" width="3.5703125" style="20" customWidth="1"/>
    <col min="9450" max="9450" width="3.7109375" style="20" customWidth="1"/>
    <col min="9451" max="9451" width="47.28515625" style="20" customWidth="1"/>
    <col min="9452" max="9452" width="16.85546875" style="20" customWidth="1"/>
    <col min="9453" max="9453" width="14.7109375" style="20" bestFit="1" customWidth="1"/>
    <col min="9454" max="9455" width="11.42578125" style="20" customWidth="1"/>
    <col min="9456" max="9456" width="16.28515625" style="20" customWidth="1"/>
    <col min="9457" max="9457" width="17.28515625" style="20" customWidth="1"/>
    <col min="9458" max="9458" width="15.140625" style="20" bestFit="1" customWidth="1"/>
    <col min="9459" max="9459" width="13" style="20" bestFit="1" customWidth="1"/>
    <col min="9460" max="9460" width="20" style="20" bestFit="1" customWidth="1"/>
    <col min="9461" max="9461" width="10" style="20" bestFit="1" customWidth="1"/>
    <col min="9462" max="9462" width="13" style="20" bestFit="1" customWidth="1"/>
    <col min="9463" max="9704" width="9.140625" style="20"/>
    <col min="9705" max="9705" width="3.5703125" style="20" customWidth="1"/>
    <col min="9706" max="9706" width="3.7109375" style="20" customWidth="1"/>
    <col min="9707" max="9707" width="47.28515625" style="20" customWidth="1"/>
    <col min="9708" max="9708" width="16.85546875" style="20" customWidth="1"/>
    <col min="9709" max="9709" width="14.7109375" style="20" bestFit="1" customWidth="1"/>
    <col min="9710" max="9711" width="11.42578125" style="20" customWidth="1"/>
    <col min="9712" max="9712" width="16.28515625" style="20" customWidth="1"/>
    <col min="9713" max="9713" width="17.28515625" style="20" customWidth="1"/>
    <col min="9714" max="9714" width="15.140625" style="20" bestFit="1" customWidth="1"/>
    <col min="9715" max="9715" width="13" style="20" bestFit="1" customWidth="1"/>
    <col min="9716" max="9716" width="20" style="20" bestFit="1" customWidth="1"/>
    <col min="9717" max="9717" width="10" style="20" bestFit="1" customWidth="1"/>
    <col min="9718" max="9718" width="13" style="20" bestFit="1" customWidth="1"/>
    <col min="9719" max="9960" width="9.140625" style="20"/>
    <col min="9961" max="9961" width="3.5703125" style="20" customWidth="1"/>
    <col min="9962" max="9962" width="3.7109375" style="20" customWidth="1"/>
    <col min="9963" max="9963" width="47.28515625" style="20" customWidth="1"/>
    <col min="9964" max="9964" width="16.85546875" style="20" customWidth="1"/>
    <col min="9965" max="9965" width="14.7109375" style="20" bestFit="1" customWidth="1"/>
    <col min="9966" max="9967" width="11.42578125" style="20" customWidth="1"/>
    <col min="9968" max="9968" width="16.28515625" style="20" customWidth="1"/>
    <col min="9969" max="9969" width="17.28515625" style="20" customWidth="1"/>
    <col min="9970" max="9970" width="15.140625" style="20" bestFit="1" customWidth="1"/>
    <col min="9971" max="9971" width="13" style="20" bestFit="1" customWidth="1"/>
    <col min="9972" max="9972" width="20" style="20" bestFit="1" customWidth="1"/>
    <col min="9973" max="9973" width="10" style="20" bestFit="1" customWidth="1"/>
    <col min="9974" max="9974" width="13" style="20" bestFit="1" customWidth="1"/>
    <col min="9975" max="10216" width="9.140625" style="20"/>
    <col min="10217" max="10217" width="3.5703125" style="20" customWidth="1"/>
    <col min="10218" max="10218" width="3.7109375" style="20" customWidth="1"/>
    <col min="10219" max="10219" width="47.28515625" style="20" customWidth="1"/>
    <col min="10220" max="10220" width="16.85546875" style="20" customWidth="1"/>
    <col min="10221" max="10221" width="14.7109375" style="20" bestFit="1" customWidth="1"/>
    <col min="10222" max="10223" width="11.42578125" style="20" customWidth="1"/>
    <col min="10224" max="10224" width="16.28515625" style="20" customWidth="1"/>
    <col min="10225" max="10225" width="17.28515625" style="20" customWidth="1"/>
    <col min="10226" max="10226" width="15.140625" style="20" bestFit="1" customWidth="1"/>
    <col min="10227" max="10227" width="13" style="20" bestFit="1" customWidth="1"/>
    <col min="10228" max="10228" width="20" style="20" bestFit="1" customWidth="1"/>
    <col min="10229" max="10229" width="10" style="20" bestFit="1" customWidth="1"/>
    <col min="10230" max="10230" width="13" style="20" bestFit="1" customWidth="1"/>
    <col min="10231" max="10472" width="9.140625" style="20"/>
    <col min="10473" max="10473" width="3.5703125" style="20" customWidth="1"/>
    <col min="10474" max="10474" width="3.7109375" style="20" customWidth="1"/>
    <col min="10475" max="10475" width="47.28515625" style="20" customWidth="1"/>
    <col min="10476" max="10476" width="16.85546875" style="20" customWidth="1"/>
    <col min="10477" max="10477" width="14.7109375" style="20" bestFit="1" customWidth="1"/>
    <col min="10478" max="10479" width="11.42578125" style="20" customWidth="1"/>
    <col min="10480" max="10480" width="16.28515625" style="20" customWidth="1"/>
    <col min="10481" max="10481" width="17.28515625" style="20" customWidth="1"/>
    <col min="10482" max="10482" width="15.140625" style="20" bestFit="1" customWidth="1"/>
    <col min="10483" max="10483" width="13" style="20" bestFit="1" customWidth="1"/>
    <col min="10484" max="10484" width="20" style="20" bestFit="1" customWidth="1"/>
    <col min="10485" max="10485" width="10" style="20" bestFit="1" customWidth="1"/>
    <col min="10486" max="10486" width="13" style="20" bestFit="1" customWidth="1"/>
    <col min="10487" max="10728" width="9.140625" style="20"/>
    <col min="10729" max="10729" width="3.5703125" style="20" customWidth="1"/>
    <col min="10730" max="10730" width="3.7109375" style="20" customWidth="1"/>
    <col min="10731" max="10731" width="47.28515625" style="20" customWidth="1"/>
    <col min="10732" max="10732" width="16.85546875" style="20" customWidth="1"/>
    <col min="10733" max="10733" width="14.7109375" style="20" bestFit="1" customWidth="1"/>
    <col min="10734" max="10735" width="11.42578125" style="20" customWidth="1"/>
    <col min="10736" max="10736" width="16.28515625" style="20" customWidth="1"/>
    <col min="10737" max="10737" width="17.28515625" style="20" customWidth="1"/>
    <col min="10738" max="10738" width="15.140625" style="20" bestFit="1" customWidth="1"/>
    <col min="10739" max="10739" width="13" style="20" bestFit="1" customWidth="1"/>
    <col min="10740" max="10740" width="20" style="20" bestFit="1" customWidth="1"/>
    <col min="10741" max="10741" width="10" style="20" bestFit="1" customWidth="1"/>
    <col min="10742" max="10742" width="13" style="20" bestFit="1" customWidth="1"/>
    <col min="10743" max="10984" width="9.140625" style="20"/>
    <col min="10985" max="10985" width="3.5703125" style="20" customWidth="1"/>
    <col min="10986" max="10986" width="3.7109375" style="20" customWidth="1"/>
    <col min="10987" max="10987" width="47.28515625" style="20" customWidth="1"/>
    <col min="10988" max="10988" width="16.85546875" style="20" customWidth="1"/>
    <col min="10989" max="10989" width="14.7109375" style="20" bestFit="1" customWidth="1"/>
    <col min="10990" max="10991" width="11.42578125" style="20" customWidth="1"/>
    <col min="10992" max="10992" width="16.28515625" style="20" customWidth="1"/>
    <col min="10993" max="10993" width="17.28515625" style="20" customWidth="1"/>
    <col min="10994" max="10994" width="15.140625" style="20" bestFit="1" customWidth="1"/>
    <col min="10995" max="10995" width="13" style="20" bestFit="1" customWidth="1"/>
    <col min="10996" max="10996" width="20" style="20" bestFit="1" customWidth="1"/>
    <col min="10997" max="10997" width="10" style="20" bestFit="1" customWidth="1"/>
    <col min="10998" max="10998" width="13" style="20" bestFit="1" customWidth="1"/>
    <col min="10999" max="11240" width="9.140625" style="20"/>
    <col min="11241" max="11241" width="3.5703125" style="20" customWidth="1"/>
    <col min="11242" max="11242" width="3.7109375" style="20" customWidth="1"/>
    <col min="11243" max="11243" width="47.28515625" style="20" customWidth="1"/>
    <col min="11244" max="11244" width="16.85546875" style="20" customWidth="1"/>
    <col min="11245" max="11245" width="14.7109375" style="20" bestFit="1" customWidth="1"/>
    <col min="11246" max="11247" width="11.42578125" style="20" customWidth="1"/>
    <col min="11248" max="11248" width="16.28515625" style="20" customWidth="1"/>
    <col min="11249" max="11249" width="17.28515625" style="20" customWidth="1"/>
    <col min="11250" max="11250" width="15.140625" style="20" bestFit="1" customWidth="1"/>
    <col min="11251" max="11251" width="13" style="20" bestFit="1" customWidth="1"/>
    <col min="11252" max="11252" width="20" style="20" bestFit="1" customWidth="1"/>
    <col min="11253" max="11253" width="10" style="20" bestFit="1" customWidth="1"/>
    <col min="11254" max="11254" width="13" style="20" bestFit="1" customWidth="1"/>
    <col min="11255" max="11496" width="9.140625" style="20"/>
    <col min="11497" max="11497" width="3.5703125" style="20" customWidth="1"/>
    <col min="11498" max="11498" width="3.7109375" style="20" customWidth="1"/>
    <col min="11499" max="11499" width="47.28515625" style="20" customWidth="1"/>
    <col min="11500" max="11500" width="16.85546875" style="20" customWidth="1"/>
    <col min="11501" max="11501" width="14.7109375" style="20" bestFit="1" customWidth="1"/>
    <col min="11502" max="11503" width="11.42578125" style="20" customWidth="1"/>
    <col min="11504" max="11504" width="16.28515625" style="20" customWidth="1"/>
    <col min="11505" max="11505" width="17.28515625" style="20" customWidth="1"/>
    <col min="11506" max="11506" width="15.140625" style="20" bestFit="1" customWidth="1"/>
    <col min="11507" max="11507" width="13" style="20" bestFit="1" customWidth="1"/>
    <col min="11508" max="11508" width="20" style="20" bestFit="1" customWidth="1"/>
    <col min="11509" max="11509" width="10" style="20" bestFit="1" customWidth="1"/>
    <col min="11510" max="11510" width="13" style="20" bestFit="1" customWidth="1"/>
    <col min="11511" max="11752" width="9.140625" style="20"/>
    <col min="11753" max="11753" width="3.5703125" style="20" customWidth="1"/>
    <col min="11754" max="11754" width="3.7109375" style="20" customWidth="1"/>
    <col min="11755" max="11755" width="47.28515625" style="20" customWidth="1"/>
    <col min="11756" max="11756" width="16.85546875" style="20" customWidth="1"/>
    <col min="11757" max="11757" width="14.7109375" style="20" bestFit="1" customWidth="1"/>
    <col min="11758" max="11759" width="11.42578125" style="20" customWidth="1"/>
    <col min="11760" max="11760" width="16.28515625" style="20" customWidth="1"/>
    <col min="11761" max="11761" width="17.28515625" style="20" customWidth="1"/>
    <col min="11762" max="11762" width="15.140625" style="20" bestFit="1" customWidth="1"/>
    <col min="11763" max="11763" width="13" style="20" bestFit="1" customWidth="1"/>
    <col min="11764" max="11764" width="20" style="20" bestFit="1" customWidth="1"/>
    <col min="11765" max="11765" width="10" style="20" bestFit="1" customWidth="1"/>
    <col min="11766" max="11766" width="13" style="20" bestFit="1" customWidth="1"/>
    <col min="11767" max="12008" width="9.140625" style="20"/>
    <col min="12009" max="12009" width="3.5703125" style="20" customWidth="1"/>
    <col min="12010" max="12010" width="3.7109375" style="20" customWidth="1"/>
    <col min="12011" max="12011" width="47.28515625" style="20" customWidth="1"/>
    <col min="12012" max="12012" width="16.85546875" style="20" customWidth="1"/>
    <col min="12013" max="12013" width="14.7109375" style="20" bestFit="1" customWidth="1"/>
    <col min="12014" max="12015" width="11.42578125" style="20" customWidth="1"/>
    <col min="12016" max="12016" width="16.28515625" style="20" customWidth="1"/>
    <col min="12017" max="12017" width="17.28515625" style="20" customWidth="1"/>
    <col min="12018" max="12018" width="15.140625" style="20" bestFit="1" customWidth="1"/>
    <col min="12019" max="12019" width="13" style="20" bestFit="1" customWidth="1"/>
    <col min="12020" max="12020" width="20" style="20" bestFit="1" customWidth="1"/>
    <col min="12021" max="12021" width="10" style="20" bestFit="1" customWidth="1"/>
    <col min="12022" max="12022" width="13" style="20" bestFit="1" customWidth="1"/>
    <col min="12023" max="12264" width="9.140625" style="20"/>
    <col min="12265" max="12265" width="3.5703125" style="20" customWidth="1"/>
    <col min="12266" max="12266" width="3.7109375" style="20" customWidth="1"/>
    <col min="12267" max="12267" width="47.28515625" style="20" customWidth="1"/>
    <col min="12268" max="12268" width="16.85546875" style="20" customWidth="1"/>
    <col min="12269" max="12269" width="14.7109375" style="20" bestFit="1" customWidth="1"/>
    <col min="12270" max="12271" width="11.42578125" style="20" customWidth="1"/>
    <col min="12272" max="12272" width="16.28515625" style="20" customWidth="1"/>
    <col min="12273" max="12273" width="17.28515625" style="20" customWidth="1"/>
    <col min="12274" max="12274" width="15.140625" style="20" bestFit="1" customWidth="1"/>
    <col min="12275" max="12275" width="13" style="20" bestFit="1" customWidth="1"/>
    <col min="12276" max="12276" width="20" style="20" bestFit="1" customWidth="1"/>
    <col min="12277" max="12277" width="10" style="20" bestFit="1" customWidth="1"/>
    <col min="12278" max="12278" width="13" style="20" bestFit="1" customWidth="1"/>
    <col min="12279" max="12520" width="9.140625" style="20"/>
    <col min="12521" max="12521" width="3.5703125" style="20" customWidth="1"/>
    <col min="12522" max="12522" width="3.7109375" style="20" customWidth="1"/>
    <col min="12523" max="12523" width="47.28515625" style="20" customWidth="1"/>
    <col min="12524" max="12524" width="16.85546875" style="20" customWidth="1"/>
    <col min="12525" max="12525" width="14.7109375" style="20" bestFit="1" customWidth="1"/>
    <col min="12526" max="12527" width="11.42578125" style="20" customWidth="1"/>
    <col min="12528" max="12528" width="16.28515625" style="20" customWidth="1"/>
    <col min="12529" max="12529" width="17.28515625" style="20" customWidth="1"/>
    <col min="12530" max="12530" width="15.140625" style="20" bestFit="1" customWidth="1"/>
    <col min="12531" max="12531" width="13" style="20" bestFit="1" customWidth="1"/>
    <col min="12532" max="12532" width="20" style="20" bestFit="1" customWidth="1"/>
    <col min="12533" max="12533" width="10" style="20" bestFit="1" customWidth="1"/>
    <col min="12534" max="12534" width="13" style="20" bestFit="1" customWidth="1"/>
    <col min="12535" max="12776" width="9.140625" style="20"/>
    <col min="12777" max="12777" width="3.5703125" style="20" customWidth="1"/>
    <col min="12778" max="12778" width="3.7109375" style="20" customWidth="1"/>
    <col min="12779" max="12779" width="47.28515625" style="20" customWidth="1"/>
    <col min="12780" max="12780" width="16.85546875" style="20" customWidth="1"/>
    <col min="12781" max="12781" width="14.7109375" style="20" bestFit="1" customWidth="1"/>
    <col min="12782" max="12783" width="11.42578125" style="20" customWidth="1"/>
    <col min="12784" max="12784" width="16.28515625" style="20" customWidth="1"/>
    <col min="12785" max="12785" width="17.28515625" style="20" customWidth="1"/>
    <col min="12786" max="12786" width="15.140625" style="20" bestFit="1" customWidth="1"/>
    <col min="12787" max="12787" width="13" style="20" bestFit="1" customWidth="1"/>
    <col min="12788" max="12788" width="20" style="20" bestFit="1" customWidth="1"/>
    <col min="12789" max="12789" width="10" style="20" bestFit="1" customWidth="1"/>
    <col min="12790" max="12790" width="13" style="20" bestFit="1" customWidth="1"/>
    <col min="12791" max="13032" width="9.140625" style="20"/>
    <col min="13033" max="13033" width="3.5703125" style="20" customWidth="1"/>
    <col min="13034" max="13034" width="3.7109375" style="20" customWidth="1"/>
    <col min="13035" max="13035" width="47.28515625" style="20" customWidth="1"/>
    <col min="13036" max="13036" width="16.85546875" style="20" customWidth="1"/>
    <col min="13037" max="13037" width="14.7109375" style="20" bestFit="1" customWidth="1"/>
    <col min="13038" max="13039" width="11.42578125" style="20" customWidth="1"/>
    <col min="13040" max="13040" width="16.28515625" style="20" customWidth="1"/>
    <col min="13041" max="13041" width="17.28515625" style="20" customWidth="1"/>
    <col min="13042" max="13042" width="15.140625" style="20" bestFit="1" customWidth="1"/>
    <col min="13043" max="13043" width="13" style="20" bestFit="1" customWidth="1"/>
    <col min="13044" max="13044" width="20" style="20" bestFit="1" customWidth="1"/>
    <col min="13045" max="13045" width="10" style="20" bestFit="1" customWidth="1"/>
    <col min="13046" max="13046" width="13" style="20" bestFit="1" customWidth="1"/>
    <col min="13047" max="13288" width="9.140625" style="20"/>
    <col min="13289" max="13289" width="3.5703125" style="20" customWidth="1"/>
    <col min="13290" max="13290" width="3.7109375" style="20" customWidth="1"/>
    <col min="13291" max="13291" width="47.28515625" style="20" customWidth="1"/>
    <col min="13292" max="13292" width="16.85546875" style="20" customWidth="1"/>
    <col min="13293" max="13293" width="14.7109375" style="20" bestFit="1" customWidth="1"/>
    <col min="13294" max="13295" width="11.42578125" style="20" customWidth="1"/>
    <col min="13296" max="13296" width="16.28515625" style="20" customWidth="1"/>
    <col min="13297" max="13297" width="17.28515625" style="20" customWidth="1"/>
    <col min="13298" max="13298" width="15.140625" style="20" bestFit="1" customWidth="1"/>
    <col min="13299" max="13299" width="13" style="20" bestFit="1" customWidth="1"/>
    <col min="13300" max="13300" width="20" style="20" bestFit="1" customWidth="1"/>
    <col min="13301" max="13301" width="10" style="20" bestFit="1" customWidth="1"/>
    <col min="13302" max="13302" width="13" style="20" bestFit="1" customWidth="1"/>
    <col min="13303" max="13544" width="9.140625" style="20"/>
    <col min="13545" max="13545" width="3.5703125" style="20" customWidth="1"/>
    <col min="13546" max="13546" width="3.7109375" style="20" customWidth="1"/>
    <col min="13547" max="13547" width="47.28515625" style="20" customWidth="1"/>
    <col min="13548" max="13548" width="16.85546875" style="20" customWidth="1"/>
    <col min="13549" max="13549" width="14.7109375" style="20" bestFit="1" customWidth="1"/>
    <col min="13550" max="13551" width="11.42578125" style="20" customWidth="1"/>
    <col min="13552" max="13552" width="16.28515625" style="20" customWidth="1"/>
    <col min="13553" max="13553" width="17.28515625" style="20" customWidth="1"/>
    <col min="13554" max="13554" width="15.140625" style="20" bestFit="1" customWidth="1"/>
    <col min="13555" max="13555" width="13" style="20" bestFit="1" customWidth="1"/>
    <col min="13556" max="13556" width="20" style="20" bestFit="1" customWidth="1"/>
    <col min="13557" max="13557" width="10" style="20" bestFit="1" customWidth="1"/>
    <col min="13558" max="13558" width="13" style="20" bestFit="1" customWidth="1"/>
    <col min="13559" max="13800" width="9.140625" style="20"/>
    <col min="13801" max="13801" width="3.5703125" style="20" customWidth="1"/>
    <col min="13802" max="13802" width="3.7109375" style="20" customWidth="1"/>
    <col min="13803" max="13803" width="47.28515625" style="20" customWidth="1"/>
    <col min="13804" max="13804" width="16.85546875" style="20" customWidth="1"/>
    <col min="13805" max="13805" width="14.7109375" style="20" bestFit="1" customWidth="1"/>
    <col min="13806" max="13807" width="11.42578125" style="20" customWidth="1"/>
    <col min="13808" max="13808" width="16.28515625" style="20" customWidth="1"/>
    <col min="13809" max="13809" width="17.28515625" style="20" customWidth="1"/>
    <col min="13810" max="13810" width="15.140625" style="20" bestFit="1" customWidth="1"/>
    <col min="13811" max="13811" width="13" style="20" bestFit="1" customWidth="1"/>
    <col min="13812" max="13812" width="20" style="20" bestFit="1" customWidth="1"/>
    <col min="13813" max="13813" width="10" style="20" bestFit="1" customWidth="1"/>
    <col min="13814" max="13814" width="13" style="20" bestFit="1" customWidth="1"/>
    <col min="13815" max="14056" width="9.140625" style="20"/>
    <col min="14057" max="14057" width="3.5703125" style="20" customWidth="1"/>
    <col min="14058" max="14058" width="3.7109375" style="20" customWidth="1"/>
    <col min="14059" max="14059" width="47.28515625" style="20" customWidth="1"/>
    <col min="14060" max="14060" width="16.85546875" style="20" customWidth="1"/>
    <col min="14061" max="14061" width="14.7109375" style="20" bestFit="1" customWidth="1"/>
    <col min="14062" max="14063" width="11.42578125" style="20" customWidth="1"/>
    <col min="14064" max="14064" width="16.28515625" style="20" customWidth="1"/>
    <col min="14065" max="14065" width="17.28515625" style="20" customWidth="1"/>
    <col min="14066" max="14066" width="15.140625" style="20" bestFit="1" customWidth="1"/>
    <col min="14067" max="14067" width="13" style="20" bestFit="1" customWidth="1"/>
    <col min="14068" max="14068" width="20" style="20" bestFit="1" customWidth="1"/>
    <col min="14069" max="14069" width="10" style="20" bestFit="1" customWidth="1"/>
    <col min="14070" max="14070" width="13" style="20" bestFit="1" customWidth="1"/>
    <col min="14071" max="14312" width="9.140625" style="20"/>
    <col min="14313" max="14313" width="3.5703125" style="20" customWidth="1"/>
    <col min="14314" max="14314" width="3.7109375" style="20" customWidth="1"/>
    <col min="14315" max="14315" width="47.28515625" style="20" customWidth="1"/>
    <col min="14316" max="14316" width="16.85546875" style="20" customWidth="1"/>
    <col min="14317" max="14317" width="14.7109375" style="20" bestFit="1" customWidth="1"/>
    <col min="14318" max="14319" width="11.42578125" style="20" customWidth="1"/>
    <col min="14320" max="14320" width="16.28515625" style="20" customWidth="1"/>
    <col min="14321" max="14321" width="17.28515625" style="20" customWidth="1"/>
    <col min="14322" max="14322" width="15.140625" style="20" bestFit="1" customWidth="1"/>
    <col min="14323" max="14323" width="13" style="20" bestFit="1" customWidth="1"/>
    <col min="14324" max="14324" width="20" style="20" bestFit="1" customWidth="1"/>
    <col min="14325" max="14325" width="10" style="20" bestFit="1" customWidth="1"/>
    <col min="14326" max="14326" width="13" style="20" bestFit="1" customWidth="1"/>
    <col min="14327" max="14568" width="9.140625" style="20"/>
    <col min="14569" max="14569" width="3.5703125" style="20" customWidth="1"/>
    <col min="14570" max="14570" width="3.7109375" style="20" customWidth="1"/>
    <col min="14571" max="14571" width="47.28515625" style="20" customWidth="1"/>
    <col min="14572" max="14572" width="16.85546875" style="20" customWidth="1"/>
    <col min="14573" max="14573" width="14.7109375" style="20" bestFit="1" customWidth="1"/>
    <col min="14574" max="14575" width="11.42578125" style="20" customWidth="1"/>
    <col min="14576" max="14576" width="16.28515625" style="20" customWidth="1"/>
    <col min="14577" max="14577" width="17.28515625" style="20" customWidth="1"/>
    <col min="14578" max="14578" width="15.140625" style="20" bestFit="1" customWidth="1"/>
    <col min="14579" max="14579" width="13" style="20" bestFit="1" customWidth="1"/>
    <col min="14580" max="14580" width="20" style="20" bestFit="1" customWidth="1"/>
    <col min="14581" max="14581" width="10" style="20" bestFit="1" customWidth="1"/>
    <col min="14582" max="14582" width="13" style="20" bestFit="1" customWidth="1"/>
    <col min="14583" max="14824" width="9.140625" style="20"/>
    <col min="14825" max="14825" width="3.5703125" style="20" customWidth="1"/>
    <col min="14826" max="14826" width="3.7109375" style="20" customWidth="1"/>
    <col min="14827" max="14827" width="47.28515625" style="20" customWidth="1"/>
    <col min="14828" max="14828" width="16.85546875" style="20" customWidth="1"/>
    <col min="14829" max="14829" width="14.7109375" style="20" bestFit="1" customWidth="1"/>
    <col min="14830" max="14831" width="11.42578125" style="20" customWidth="1"/>
    <col min="14832" max="14832" width="16.28515625" style="20" customWidth="1"/>
    <col min="14833" max="14833" width="17.28515625" style="20" customWidth="1"/>
    <col min="14834" max="14834" width="15.140625" style="20" bestFit="1" customWidth="1"/>
    <col min="14835" max="14835" width="13" style="20" bestFit="1" customWidth="1"/>
    <col min="14836" max="14836" width="20" style="20" bestFit="1" customWidth="1"/>
    <col min="14837" max="14837" width="10" style="20" bestFit="1" customWidth="1"/>
    <col min="14838" max="14838" width="13" style="20" bestFit="1" customWidth="1"/>
    <col min="14839" max="15080" width="9.140625" style="20"/>
    <col min="15081" max="15081" width="3.5703125" style="20" customWidth="1"/>
    <col min="15082" max="15082" width="3.7109375" style="20" customWidth="1"/>
    <col min="15083" max="15083" width="47.28515625" style="20" customWidth="1"/>
    <col min="15084" max="15084" width="16.85546875" style="20" customWidth="1"/>
    <col min="15085" max="15085" width="14.7109375" style="20" bestFit="1" customWidth="1"/>
    <col min="15086" max="15087" width="11.42578125" style="20" customWidth="1"/>
    <col min="15088" max="15088" width="16.28515625" style="20" customWidth="1"/>
    <col min="15089" max="15089" width="17.28515625" style="20" customWidth="1"/>
    <col min="15090" max="15090" width="15.140625" style="20" bestFit="1" customWidth="1"/>
    <col min="15091" max="15091" width="13" style="20" bestFit="1" customWidth="1"/>
    <col min="15092" max="15092" width="20" style="20" bestFit="1" customWidth="1"/>
    <col min="15093" max="15093" width="10" style="20" bestFit="1" customWidth="1"/>
    <col min="15094" max="15094" width="13" style="20" bestFit="1" customWidth="1"/>
    <col min="15095" max="15336" width="9.140625" style="20"/>
    <col min="15337" max="15337" width="3.5703125" style="20" customWidth="1"/>
    <col min="15338" max="15338" width="3.7109375" style="20" customWidth="1"/>
    <col min="15339" max="15339" width="47.28515625" style="20" customWidth="1"/>
    <col min="15340" max="15340" width="16.85546875" style="20" customWidth="1"/>
    <col min="15341" max="15341" width="14.7109375" style="20" bestFit="1" customWidth="1"/>
    <col min="15342" max="15343" width="11.42578125" style="20" customWidth="1"/>
    <col min="15344" max="15344" width="16.28515625" style="20" customWidth="1"/>
    <col min="15345" max="15345" width="17.28515625" style="20" customWidth="1"/>
    <col min="15346" max="15346" width="15.140625" style="20" bestFit="1" customWidth="1"/>
    <col min="15347" max="15347" width="13" style="20" bestFit="1" customWidth="1"/>
    <col min="15348" max="15348" width="20" style="20" bestFit="1" customWidth="1"/>
    <col min="15349" max="15349" width="10" style="20" bestFit="1" customWidth="1"/>
    <col min="15350" max="15350" width="13" style="20" bestFit="1" customWidth="1"/>
    <col min="15351" max="15592" width="9.140625" style="20"/>
    <col min="15593" max="15593" width="3.5703125" style="20" customWidth="1"/>
    <col min="15594" max="15594" width="3.7109375" style="20" customWidth="1"/>
    <col min="15595" max="15595" width="47.28515625" style="20" customWidth="1"/>
    <col min="15596" max="15596" width="16.85546875" style="20" customWidth="1"/>
    <col min="15597" max="15597" width="14.7109375" style="20" bestFit="1" customWidth="1"/>
    <col min="15598" max="15599" width="11.42578125" style="20" customWidth="1"/>
    <col min="15600" max="15600" width="16.28515625" style="20" customWidth="1"/>
    <col min="15601" max="15601" width="17.28515625" style="20" customWidth="1"/>
    <col min="15602" max="15602" width="15.140625" style="20" bestFit="1" customWidth="1"/>
    <col min="15603" max="15603" width="13" style="20" bestFit="1" customWidth="1"/>
    <col min="15604" max="15604" width="20" style="20" bestFit="1" customWidth="1"/>
    <col min="15605" max="15605" width="10" style="20" bestFit="1" customWidth="1"/>
    <col min="15606" max="15606" width="13" style="20" bestFit="1" customWidth="1"/>
    <col min="15607" max="15848" width="9.140625" style="20"/>
    <col min="15849" max="15849" width="3.5703125" style="20" customWidth="1"/>
    <col min="15850" max="15850" width="3.7109375" style="20" customWidth="1"/>
    <col min="15851" max="15851" width="47.28515625" style="20" customWidth="1"/>
    <col min="15852" max="15852" width="16.85546875" style="20" customWidth="1"/>
    <col min="15853" max="15853" width="14.7109375" style="20" bestFit="1" customWidth="1"/>
    <col min="15854" max="15855" width="11.42578125" style="20" customWidth="1"/>
    <col min="15856" max="15856" width="16.28515625" style="20" customWidth="1"/>
    <col min="15857" max="15857" width="17.28515625" style="20" customWidth="1"/>
    <col min="15858" max="15858" width="15.140625" style="20" bestFit="1" customWidth="1"/>
    <col min="15859" max="15859" width="13" style="20" bestFit="1" customWidth="1"/>
    <col min="15860" max="15860" width="20" style="20" bestFit="1" customWidth="1"/>
    <col min="15861" max="15861" width="10" style="20" bestFit="1" customWidth="1"/>
    <col min="15862" max="15862" width="13" style="20" bestFit="1" customWidth="1"/>
    <col min="15863" max="16104" width="9.140625" style="20"/>
    <col min="16105" max="16105" width="3.5703125" style="20" customWidth="1"/>
    <col min="16106" max="16106" width="3.7109375" style="20" customWidth="1"/>
    <col min="16107" max="16107" width="47.28515625" style="20" customWidth="1"/>
    <col min="16108" max="16108" width="16.85546875" style="20" customWidth="1"/>
    <col min="16109" max="16109" width="14.7109375" style="20" bestFit="1" customWidth="1"/>
    <col min="16110" max="16111" width="11.42578125" style="20" customWidth="1"/>
    <col min="16112" max="16112" width="16.28515625" style="20" customWidth="1"/>
    <col min="16113" max="16113" width="17.28515625" style="20" customWidth="1"/>
    <col min="16114" max="16114" width="15.140625" style="20" bestFit="1" customWidth="1"/>
    <col min="16115" max="16115" width="13" style="20" bestFit="1" customWidth="1"/>
    <col min="16116" max="16116" width="20" style="20" bestFit="1" customWidth="1"/>
    <col min="16117" max="16117" width="10" style="20" bestFit="1" customWidth="1"/>
    <col min="16118" max="16118" width="13" style="20" bestFit="1" customWidth="1"/>
    <col min="16119" max="16384" width="9.140625" style="20"/>
  </cols>
  <sheetData>
    <row r="2" spans="1:5" ht="18.75" x14ac:dyDescent="0.3">
      <c r="B2" s="13" t="s">
        <v>92</v>
      </c>
    </row>
    <row r="5" spans="1:5" x14ac:dyDescent="0.25">
      <c r="B5" s="78" t="s">
        <v>82</v>
      </c>
      <c r="C5" s="78"/>
      <c r="D5" s="78"/>
    </row>
    <row r="6" spans="1:5" s="15" customFormat="1" x14ac:dyDescent="0.25">
      <c r="B6" s="78" t="s">
        <v>99</v>
      </c>
      <c r="C6" s="78"/>
      <c r="D6" s="78"/>
    </row>
    <row r="7" spans="1:5" s="15" customFormat="1" x14ac:dyDescent="0.25">
      <c r="B7" s="78" t="s">
        <v>25</v>
      </c>
      <c r="C7" s="78"/>
      <c r="D7" s="78"/>
    </row>
    <row r="8" spans="1:5" s="15" customFormat="1" x14ac:dyDescent="0.25">
      <c r="B8" s="78" t="s">
        <v>100</v>
      </c>
      <c r="C8" s="78"/>
      <c r="D8" s="78"/>
    </row>
    <row r="9" spans="1:5" s="15" customFormat="1" x14ac:dyDescent="0.25">
      <c r="B9" s="78" t="s">
        <v>101</v>
      </c>
      <c r="C9" s="78"/>
      <c r="D9" s="78"/>
    </row>
    <row r="10" spans="1:5" s="15" customFormat="1" x14ac:dyDescent="0.25">
      <c r="B10" s="78" t="s">
        <v>27</v>
      </c>
      <c r="C10" s="78"/>
      <c r="D10" s="78"/>
    </row>
    <row r="11" spans="1:5" s="15" customFormat="1" x14ac:dyDescent="0.25"/>
    <row r="12" spans="1:5" s="15" customFormat="1" ht="29.25" customHeight="1" x14ac:dyDescent="0.25">
      <c r="B12" s="84" t="s">
        <v>21</v>
      </c>
      <c r="C12" s="84"/>
      <c r="D12" s="95" t="s">
        <v>22</v>
      </c>
      <c r="E12" s="75"/>
    </row>
    <row r="13" spans="1:5" s="18" customFormat="1" ht="22.5" customHeight="1" x14ac:dyDescent="0.25">
      <c r="A13" s="64"/>
      <c r="B13" s="84"/>
      <c r="C13" s="84"/>
      <c r="D13" s="96"/>
      <c r="E13" s="75"/>
    </row>
    <row r="14" spans="1:5" s="18" customFormat="1" ht="22.5" customHeight="1" x14ac:dyDescent="0.25">
      <c r="A14" s="32"/>
      <c r="B14" s="93" t="s">
        <v>69</v>
      </c>
      <c r="C14" s="94"/>
      <c r="D14" s="94"/>
    </row>
    <row r="15" spans="1:5" s="15" customFormat="1" ht="20.100000000000001" customHeight="1" x14ac:dyDescent="0.25">
      <c r="A15" s="33"/>
      <c r="B15" s="28" t="s">
        <v>97</v>
      </c>
      <c r="C15" s="30"/>
      <c r="D15" s="65">
        <f>RINCIAN!I20</f>
        <v>1700000</v>
      </c>
    </row>
    <row r="16" spans="1:5" s="15" customFormat="1" ht="20.100000000000001" customHeight="1" x14ac:dyDescent="0.25">
      <c r="A16" s="33"/>
      <c r="B16" s="99" t="s">
        <v>83</v>
      </c>
      <c r="C16" s="100"/>
      <c r="D16" s="66">
        <f>D15</f>
        <v>1700000</v>
      </c>
    </row>
    <row r="17" spans="1:4" s="18" customFormat="1" ht="22.5" customHeight="1" x14ac:dyDescent="0.25">
      <c r="A17" s="32"/>
      <c r="B17" s="93" t="s">
        <v>73</v>
      </c>
      <c r="C17" s="94"/>
      <c r="D17" s="94"/>
    </row>
    <row r="18" spans="1:4" s="15" customFormat="1" ht="20.100000000000001" customHeight="1" x14ac:dyDescent="0.25">
      <c r="A18" s="33"/>
      <c r="B18" s="28" t="s">
        <v>84</v>
      </c>
      <c r="C18" s="30"/>
      <c r="D18" s="65">
        <f>RINCIAN!I27</f>
        <v>1000000</v>
      </c>
    </row>
    <row r="19" spans="1:4" s="15" customFormat="1" ht="20.100000000000001" customHeight="1" x14ac:dyDescent="0.25">
      <c r="A19" s="33"/>
      <c r="B19" s="28" t="s">
        <v>75</v>
      </c>
      <c r="C19" s="30"/>
      <c r="D19" s="65">
        <f>RINCIAN!I38</f>
        <v>1550000</v>
      </c>
    </row>
    <row r="20" spans="1:4" s="15" customFormat="1" ht="20.100000000000001" customHeight="1" x14ac:dyDescent="0.25">
      <c r="A20" s="33"/>
      <c r="B20" s="28" t="s">
        <v>80</v>
      </c>
      <c r="C20" s="31"/>
      <c r="D20" s="65">
        <f>RINCIAN!I44</f>
        <v>2450000</v>
      </c>
    </row>
    <row r="21" spans="1:4" s="15" customFormat="1" ht="20.100000000000001" customHeight="1" x14ac:dyDescent="0.25">
      <c r="A21" s="33"/>
      <c r="B21" s="28" t="s">
        <v>81</v>
      </c>
      <c r="C21" s="30"/>
      <c r="D21" s="65">
        <f>RINCIAN!I48</f>
        <v>1300000</v>
      </c>
    </row>
    <row r="22" spans="1:4" s="15" customFormat="1" ht="20.100000000000001" customHeight="1" x14ac:dyDescent="0.25">
      <c r="A22" s="33"/>
      <c r="B22" s="99" t="s">
        <v>83</v>
      </c>
      <c r="C22" s="100"/>
      <c r="D22" s="66">
        <f>SUM(D18:D21)</f>
        <v>6300000</v>
      </c>
    </row>
    <row r="23" spans="1:4" ht="20.100000000000001" customHeight="1" x14ac:dyDescent="0.25">
      <c r="B23" s="101" t="s">
        <v>29</v>
      </c>
      <c r="C23" s="102"/>
      <c r="D23" s="66">
        <f>D16+D22</f>
        <v>8000000</v>
      </c>
    </row>
    <row r="24" spans="1:4" ht="28.5" customHeight="1" x14ac:dyDescent="0.3">
      <c r="B24" s="97" t="s">
        <v>85</v>
      </c>
      <c r="C24" s="98"/>
      <c r="D24" s="67"/>
    </row>
    <row r="25" spans="1:4" ht="20.100000000000001" customHeight="1" x14ac:dyDescent="0.25"/>
    <row r="26" spans="1:4" ht="20.100000000000001" customHeight="1" x14ac:dyDescent="0.25">
      <c r="D26" s="74" t="s">
        <v>93</v>
      </c>
    </row>
    <row r="27" spans="1:4" ht="20.100000000000001" customHeight="1" x14ac:dyDescent="0.25">
      <c r="D27" s="74" t="s">
        <v>94</v>
      </c>
    </row>
    <row r="28" spans="1:4" ht="20.100000000000001" customHeight="1" x14ac:dyDescent="0.25">
      <c r="D28" s="74"/>
    </row>
    <row r="29" spans="1:4" ht="20.100000000000001" customHeight="1" x14ac:dyDescent="0.25">
      <c r="D29" s="74"/>
    </row>
    <row r="30" spans="1:4" x14ac:dyDescent="0.25">
      <c r="D30" s="74" t="s">
        <v>95</v>
      </c>
    </row>
  </sheetData>
  <mergeCells count="14">
    <mergeCell ref="B24:C24"/>
    <mergeCell ref="B22:C22"/>
    <mergeCell ref="B23:C23"/>
    <mergeCell ref="B12:C13"/>
    <mergeCell ref="B16:C16"/>
    <mergeCell ref="B10:D10"/>
    <mergeCell ref="B14:D14"/>
    <mergeCell ref="B17:D17"/>
    <mergeCell ref="B5:D5"/>
    <mergeCell ref="B6:D6"/>
    <mergeCell ref="B7:D7"/>
    <mergeCell ref="B8:D8"/>
    <mergeCell ref="B9:D9"/>
    <mergeCell ref="D12:D13"/>
  </mergeCells>
  <printOptions horizontalCentered="1"/>
  <pageMargins left="0.39370078740157499" right="0.39370078740157499" top="0.511811023622047" bottom="1.02362204724409" header="0.31496062992126" footer="0.511811023622047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showGridLines="0" topLeftCell="A25" zoomScale="75" zoomScaleNormal="75" workbookViewId="0">
      <selection activeCell="E48" sqref="E48"/>
    </sheetView>
  </sheetViews>
  <sheetFormatPr defaultRowHeight="15.75" x14ac:dyDescent="0.25"/>
  <cols>
    <col min="1" max="1" width="7.5703125" style="20" customWidth="1"/>
    <col min="2" max="2" width="3.7109375" style="20" customWidth="1"/>
    <col min="3" max="3" width="56.28515625" style="20" customWidth="1"/>
    <col min="4" max="4" width="12" style="20" customWidth="1"/>
    <col min="5" max="5" width="11.7109375" style="20" customWidth="1"/>
    <col min="6" max="7" width="11.42578125" style="20" customWidth="1"/>
    <col min="8" max="8" width="16.28515625" style="20" customWidth="1"/>
    <col min="9" max="9" width="17.28515625" style="20" customWidth="1"/>
    <col min="10" max="10" width="21.7109375" style="20" bestFit="1" customWidth="1"/>
    <col min="11" max="11" width="20.7109375" style="20" bestFit="1" customWidth="1"/>
    <col min="12" max="239" width="9.140625" style="20"/>
    <col min="240" max="240" width="3.5703125" style="20" customWidth="1"/>
    <col min="241" max="241" width="3.7109375" style="20" customWidth="1"/>
    <col min="242" max="242" width="47.28515625" style="20" customWidth="1"/>
    <col min="243" max="243" width="16.85546875" style="20" customWidth="1"/>
    <col min="244" max="244" width="14.7109375" style="20" bestFit="1" customWidth="1"/>
    <col min="245" max="246" width="11.42578125" style="20" customWidth="1"/>
    <col min="247" max="247" width="16.28515625" style="20" customWidth="1"/>
    <col min="248" max="248" width="17.28515625" style="20" customWidth="1"/>
    <col min="249" max="249" width="15.140625" style="20" bestFit="1" customWidth="1"/>
    <col min="250" max="250" width="13" style="20" bestFit="1" customWidth="1"/>
    <col min="251" max="251" width="20" style="20" bestFit="1" customWidth="1"/>
    <col min="252" max="252" width="10" style="20" bestFit="1" customWidth="1"/>
    <col min="253" max="253" width="13" style="20" bestFit="1" customWidth="1"/>
    <col min="254" max="495" width="9.140625" style="20"/>
    <col min="496" max="496" width="3.5703125" style="20" customWidth="1"/>
    <col min="497" max="497" width="3.7109375" style="20" customWidth="1"/>
    <col min="498" max="498" width="47.28515625" style="20" customWidth="1"/>
    <col min="499" max="499" width="16.85546875" style="20" customWidth="1"/>
    <col min="500" max="500" width="14.7109375" style="20" bestFit="1" customWidth="1"/>
    <col min="501" max="502" width="11.42578125" style="20" customWidth="1"/>
    <col min="503" max="503" width="16.28515625" style="20" customWidth="1"/>
    <col min="504" max="504" width="17.28515625" style="20" customWidth="1"/>
    <col min="505" max="505" width="15.140625" style="20" bestFit="1" customWidth="1"/>
    <col min="506" max="506" width="13" style="20" bestFit="1" customWidth="1"/>
    <col min="507" max="507" width="20" style="20" bestFit="1" customWidth="1"/>
    <col min="508" max="508" width="10" style="20" bestFit="1" customWidth="1"/>
    <col min="509" max="509" width="13" style="20" bestFit="1" customWidth="1"/>
    <col min="510" max="751" width="9.140625" style="20"/>
    <col min="752" max="752" width="3.5703125" style="20" customWidth="1"/>
    <col min="753" max="753" width="3.7109375" style="20" customWidth="1"/>
    <col min="754" max="754" width="47.28515625" style="20" customWidth="1"/>
    <col min="755" max="755" width="16.85546875" style="20" customWidth="1"/>
    <col min="756" max="756" width="14.7109375" style="20" bestFit="1" customWidth="1"/>
    <col min="757" max="758" width="11.42578125" style="20" customWidth="1"/>
    <col min="759" max="759" width="16.28515625" style="20" customWidth="1"/>
    <col min="760" max="760" width="17.28515625" style="20" customWidth="1"/>
    <col min="761" max="761" width="15.140625" style="20" bestFit="1" customWidth="1"/>
    <col min="762" max="762" width="13" style="20" bestFit="1" customWidth="1"/>
    <col min="763" max="763" width="20" style="20" bestFit="1" customWidth="1"/>
    <col min="764" max="764" width="10" style="20" bestFit="1" customWidth="1"/>
    <col min="765" max="765" width="13" style="20" bestFit="1" customWidth="1"/>
    <col min="766" max="1007" width="9.140625" style="20"/>
    <col min="1008" max="1008" width="3.5703125" style="20" customWidth="1"/>
    <col min="1009" max="1009" width="3.7109375" style="20" customWidth="1"/>
    <col min="1010" max="1010" width="47.28515625" style="20" customWidth="1"/>
    <col min="1011" max="1011" width="16.85546875" style="20" customWidth="1"/>
    <col min="1012" max="1012" width="14.7109375" style="20" bestFit="1" customWidth="1"/>
    <col min="1013" max="1014" width="11.42578125" style="20" customWidth="1"/>
    <col min="1015" max="1015" width="16.28515625" style="20" customWidth="1"/>
    <col min="1016" max="1016" width="17.28515625" style="20" customWidth="1"/>
    <col min="1017" max="1017" width="15.140625" style="20" bestFit="1" customWidth="1"/>
    <col min="1018" max="1018" width="13" style="20" bestFit="1" customWidth="1"/>
    <col min="1019" max="1019" width="20" style="20" bestFit="1" customWidth="1"/>
    <col min="1020" max="1020" width="10" style="20" bestFit="1" customWidth="1"/>
    <col min="1021" max="1021" width="13" style="20" bestFit="1" customWidth="1"/>
    <col min="1022" max="1263" width="9.140625" style="20"/>
    <col min="1264" max="1264" width="3.5703125" style="20" customWidth="1"/>
    <col min="1265" max="1265" width="3.7109375" style="20" customWidth="1"/>
    <col min="1266" max="1266" width="47.28515625" style="20" customWidth="1"/>
    <col min="1267" max="1267" width="16.85546875" style="20" customWidth="1"/>
    <col min="1268" max="1268" width="14.7109375" style="20" bestFit="1" customWidth="1"/>
    <col min="1269" max="1270" width="11.42578125" style="20" customWidth="1"/>
    <col min="1271" max="1271" width="16.28515625" style="20" customWidth="1"/>
    <col min="1272" max="1272" width="17.28515625" style="20" customWidth="1"/>
    <col min="1273" max="1273" width="15.140625" style="20" bestFit="1" customWidth="1"/>
    <col min="1274" max="1274" width="13" style="20" bestFit="1" customWidth="1"/>
    <col min="1275" max="1275" width="20" style="20" bestFit="1" customWidth="1"/>
    <col min="1276" max="1276" width="10" style="20" bestFit="1" customWidth="1"/>
    <col min="1277" max="1277" width="13" style="20" bestFit="1" customWidth="1"/>
    <col min="1278" max="1519" width="9.140625" style="20"/>
    <col min="1520" max="1520" width="3.5703125" style="20" customWidth="1"/>
    <col min="1521" max="1521" width="3.7109375" style="20" customWidth="1"/>
    <col min="1522" max="1522" width="47.28515625" style="20" customWidth="1"/>
    <col min="1523" max="1523" width="16.85546875" style="20" customWidth="1"/>
    <col min="1524" max="1524" width="14.7109375" style="20" bestFit="1" customWidth="1"/>
    <col min="1525" max="1526" width="11.42578125" style="20" customWidth="1"/>
    <col min="1527" max="1527" width="16.28515625" style="20" customWidth="1"/>
    <col min="1528" max="1528" width="17.28515625" style="20" customWidth="1"/>
    <col min="1529" max="1529" width="15.140625" style="20" bestFit="1" customWidth="1"/>
    <col min="1530" max="1530" width="13" style="20" bestFit="1" customWidth="1"/>
    <col min="1531" max="1531" width="20" style="20" bestFit="1" customWidth="1"/>
    <col min="1532" max="1532" width="10" style="20" bestFit="1" customWidth="1"/>
    <col min="1533" max="1533" width="13" style="20" bestFit="1" customWidth="1"/>
    <col min="1534" max="1775" width="9.140625" style="20"/>
    <col min="1776" max="1776" width="3.5703125" style="20" customWidth="1"/>
    <col min="1777" max="1777" width="3.7109375" style="20" customWidth="1"/>
    <col min="1778" max="1778" width="47.28515625" style="20" customWidth="1"/>
    <col min="1779" max="1779" width="16.85546875" style="20" customWidth="1"/>
    <col min="1780" max="1780" width="14.7109375" style="20" bestFit="1" customWidth="1"/>
    <col min="1781" max="1782" width="11.42578125" style="20" customWidth="1"/>
    <col min="1783" max="1783" width="16.28515625" style="20" customWidth="1"/>
    <col min="1784" max="1784" width="17.28515625" style="20" customWidth="1"/>
    <col min="1785" max="1785" width="15.140625" style="20" bestFit="1" customWidth="1"/>
    <col min="1786" max="1786" width="13" style="20" bestFit="1" customWidth="1"/>
    <col min="1787" max="1787" width="20" style="20" bestFit="1" customWidth="1"/>
    <col min="1788" max="1788" width="10" style="20" bestFit="1" customWidth="1"/>
    <col min="1789" max="1789" width="13" style="20" bestFit="1" customWidth="1"/>
    <col min="1790" max="2031" width="9.140625" style="20"/>
    <col min="2032" max="2032" width="3.5703125" style="20" customWidth="1"/>
    <col min="2033" max="2033" width="3.7109375" style="20" customWidth="1"/>
    <col min="2034" max="2034" width="47.28515625" style="20" customWidth="1"/>
    <col min="2035" max="2035" width="16.85546875" style="20" customWidth="1"/>
    <col min="2036" max="2036" width="14.7109375" style="20" bestFit="1" customWidth="1"/>
    <col min="2037" max="2038" width="11.42578125" style="20" customWidth="1"/>
    <col min="2039" max="2039" width="16.28515625" style="20" customWidth="1"/>
    <col min="2040" max="2040" width="17.28515625" style="20" customWidth="1"/>
    <col min="2041" max="2041" width="15.140625" style="20" bestFit="1" customWidth="1"/>
    <col min="2042" max="2042" width="13" style="20" bestFit="1" customWidth="1"/>
    <col min="2043" max="2043" width="20" style="20" bestFit="1" customWidth="1"/>
    <col min="2044" max="2044" width="10" style="20" bestFit="1" customWidth="1"/>
    <col min="2045" max="2045" width="13" style="20" bestFit="1" customWidth="1"/>
    <col min="2046" max="2287" width="9.140625" style="20"/>
    <col min="2288" max="2288" width="3.5703125" style="20" customWidth="1"/>
    <col min="2289" max="2289" width="3.7109375" style="20" customWidth="1"/>
    <col min="2290" max="2290" width="47.28515625" style="20" customWidth="1"/>
    <col min="2291" max="2291" width="16.85546875" style="20" customWidth="1"/>
    <col min="2292" max="2292" width="14.7109375" style="20" bestFit="1" customWidth="1"/>
    <col min="2293" max="2294" width="11.42578125" style="20" customWidth="1"/>
    <col min="2295" max="2295" width="16.28515625" style="20" customWidth="1"/>
    <col min="2296" max="2296" width="17.28515625" style="20" customWidth="1"/>
    <col min="2297" max="2297" width="15.140625" style="20" bestFit="1" customWidth="1"/>
    <col min="2298" max="2298" width="13" style="20" bestFit="1" customWidth="1"/>
    <col min="2299" max="2299" width="20" style="20" bestFit="1" customWidth="1"/>
    <col min="2300" max="2300" width="10" style="20" bestFit="1" customWidth="1"/>
    <col min="2301" max="2301" width="13" style="20" bestFit="1" customWidth="1"/>
    <col min="2302" max="2543" width="9.140625" style="20"/>
    <col min="2544" max="2544" width="3.5703125" style="20" customWidth="1"/>
    <col min="2545" max="2545" width="3.7109375" style="20" customWidth="1"/>
    <col min="2546" max="2546" width="47.28515625" style="20" customWidth="1"/>
    <col min="2547" max="2547" width="16.85546875" style="20" customWidth="1"/>
    <col min="2548" max="2548" width="14.7109375" style="20" bestFit="1" customWidth="1"/>
    <col min="2549" max="2550" width="11.42578125" style="20" customWidth="1"/>
    <col min="2551" max="2551" width="16.28515625" style="20" customWidth="1"/>
    <col min="2552" max="2552" width="17.28515625" style="20" customWidth="1"/>
    <col min="2553" max="2553" width="15.140625" style="20" bestFit="1" customWidth="1"/>
    <col min="2554" max="2554" width="13" style="20" bestFit="1" customWidth="1"/>
    <col min="2555" max="2555" width="20" style="20" bestFit="1" customWidth="1"/>
    <col min="2556" max="2556" width="10" style="20" bestFit="1" customWidth="1"/>
    <col min="2557" max="2557" width="13" style="20" bestFit="1" customWidth="1"/>
    <col min="2558" max="2799" width="9.140625" style="20"/>
    <col min="2800" max="2800" width="3.5703125" style="20" customWidth="1"/>
    <col min="2801" max="2801" width="3.7109375" style="20" customWidth="1"/>
    <col min="2802" max="2802" width="47.28515625" style="20" customWidth="1"/>
    <col min="2803" max="2803" width="16.85546875" style="20" customWidth="1"/>
    <col min="2804" max="2804" width="14.7109375" style="20" bestFit="1" customWidth="1"/>
    <col min="2805" max="2806" width="11.42578125" style="20" customWidth="1"/>
    <col min="2807" max="2807" width="16.28515625" style="20" customWidth="1"/>
    <col min="2808" max="2808" width="17.28515625" style="20" customWidth="1"/>
    <col min="2809" max="2809" width="15.140625" style="20" bestFit="1" customWidth="1"/>
    <col min="2810" max="2810" width="13" style="20" bestFit="1" customWidth="1"/>
    <col min="2811" max="2811" width="20" style="20" bestFit="1" customWidth="1"/>
    <col min="2812" max="2812" width="10" style="20" bestFit="1" customWidth="1"/>
    <col min="2813" max="2813" width="13" style="20" bestFit="1" customWidth="1"/>
    <col min="2814" max="3055" width="9.140625" style="20"/>
    <col min="3056" max="3056" width="3.5703125" style="20" customWidth="1"/>
    <col min="3057" max="3057" width="3.7109375" style="20" customWidth="1"/>
    <col min="3058" max="3058" width="47.28515625" style="20" customWidth="1"/>
    <col min="3059" max="3059" width="16.85546875" style="20" customWidth="1"/>
    <col min="3060" max="3060" width="14.7109375" style="20" bestFit="1" customWidth="1"/>
    <col min="3061" max="3062" width="11.42578125" style="20" customWidth="1"/>
    <col min="3063" max="3063" width="16.28515625" style="20" customWidth="1"/>
    <col min="3064" max="3064" width="17.28515625" style="20" customWidth="1"/>
    <col min="3065" max="3065" width="15.140625" style="20" bestFit="1" customWidth="1"/>
    <col min="3066" max="3066" width="13" style="20" bestFit="1" customWidth="1"/>
    <col min="3067" max="3067" width="20" style="20" bestFit="1" customWidth="1"/>
    <col min="3068" max="3068" width="10" style="20" bestFit="1" customWidth="1"/>
    <col min="3069" max="3069" width="13" style="20" bestFit="1" customWidth="1"/>
    <col min="3070" max="3311" width="9.140625" style="20"/>
    <col min="3312" max="3312" width="3.5703125" style="20" customWidth="1"/>
    <col min="3313" max="3313" width="3.7109375" style="20" customWidth="1"/>
    <col min="3314" max="3314" width="47.28515625" style="20" customWidth="1"/>
    <col min="3315" max="3315" width="16.85546875" style="20" customWidth="1"/>
    <col min="3316" max="3316" width="14.7109375" style="20" bestFit="1" customWidth="1"/>
    <col min="3317" max="3318" width="11.42578125" style="20" customWidth="1"/>
    <col min="3319" max="3319" width="16.28515625" style="20" customWidth="1"/>
    <col min="3320" max="3320" width="17.28515625" style="20" customWidth="1"/>
    <col min="3321" max="3321" width="15.140625" style="20" bestFit="1" customWidth="1"/>
    <col min="3322" max="3322" width="13" style="20" bestFit="1" customWidth="1"/>
    <col min="3323" max="3323" width="20" style="20" bestFit="1" customWidth="1"/>
    <col min="3324" max="3324" width="10" style="20" bestFit="1" customWidth="1"/>
    <col min="3325" max="3325" width="13" style="20" bestFit="1" customWidth="1"/>
    <col min="3326" max="3567" width="9.140625" style="20"/>
    <col min="3568" max="3568" width="3.5703125" style="20" customWidth="1"/>
    <col min="3569" max="3569" width="3.7109375" style="20" customWidth="1"/>
    <col min="3570" max="3570" width="47.28515625" style="20" customWidth="1"/>
    <col min="3571" max="3571" width="16.85546875" style="20" customWidth="1"/>
    <col min="3572" max="3572" width="14.7109375" style="20" bestFit="1" customWidth="1"/>
    <col min="3573" max="3574" width="11.42578125" style="20" customWidth="1"/>
    <col min="3575" max="3575" width="16.28515625" style="20" customWidth="1"/>
    <col min="3576" max="3576" width="17.28515625" style="20" customWidth="1"/>
    <col min="3577" max="3577" width="15.140625" style="20" bestFit="1" customWidth="1"/>
    <col min="3578" max="3578" width="13" style="20" bestFit="1" customWidth="1"/>
    <col min="3579" max="3579" width="20" style="20" bestFit="1" customWidth="1"/>
    <col min="3580" max="3580" width="10" style="20" bestFit="1" customWidth="1"/>
    <col min="3581" max="3581" width="13" style="20" bestFit="1" customWidth="1"/>
    <col min="3582" max="3823" width="9.140625" style="20"/>
    <col min="3824" max="3824" width="3.5703125" style="20" customWidth="1"/>
    <col min="3825" max="3825" width="3.7109375" style="20" customWidth="1"/>
    <col min="3826" max="3826" width="47.28515625" style="20" customWidth="1"/>
    <col min="3827" max="3827" width="16.85546875" style="20" customWidth="1"/>
    <col min="3828" max="3828" width="14.7109375" style="20" bestFit="1" customWidth="1"/>
    <col min="3829" max="3830" width="11.42578125" style="20" customWidth="1"/>
    <col min="3831" max="3831" width="16.28515625" style="20" customWidth="1"/>
    <col min="3832" max="3832" width="17.28515625" style="20" customWidth="1"/>
    <col min="3833" max="3833" width="15.140625" style="20" bestFit="1" customWidth="1"/>
    <col min="3834" max="3834" width="13" style="20" bestFit="1" customWidth="1"/>
    <col min="3835" max="3835" width="20" style="20" bestFit="1" customWidth="1"/>
    <col min="3836" max="3836" width="10" style="20" bestFit="1" customWidth="1"/>
    <col min="3837" max="3837" width="13" style="20" bestFit="1" customWidth="1"/>
    <col min="3838" max="4079" width="9.140625" style="20"/>
    <col min="4080" max="4080" width="3.5703125" style="20" customWidth="1"/>
    <col min="4081" max="4081" width="3.7109375" style="20" customWidth="1"/>
    <col min="4082" max="4082" width="47.28515625" style="20" customWidth="1"/>
    <col min="4083" max="4083" width="16.85546875" style="20" customWidth="1"/>
    <col min="4084" max="4084" width="14.7109375" style="20" bestFit="1" customWidth="1"/>
    <col min="4085" max="4086" width="11.42578125" style="20" customWidth="1"/>
    <col min="4087" max="4087" width="16.28515625" style="20" customWidth="1"/>
    <col min="4088" max="4088" width="17.28515625" style="20" customWidth="1"/>
    <col min="4089" max="4089" width="15.140625" style="20" bestFit="1" customWidth="1"/>
    <col min="4090" max="4090" width="13" style="20" bestFit="1" customWidth="1"/>
    <col min="4091" max="4091" width="20" style="20" bestFit="1" customWidth="1"/>
    <col min="4092" max="4092" width="10" style="20" bestFit="1" customWidth="1"/>
    <col min="4093" max="4093" width="13" style="20" bestFit="1" customWidth="1"/>
    <col min="4094" max="4335" width="9.140625" style="20"/>
    <col min="4336" max="4336" width="3.5703125" style="20" customWidth="1"/>
    <col min="4337" max="4337" width="3.7109375" style="20" customWidth="1"/>
    <col min="4338" max="4338" width="47.28515625" style="20" customWidth="1"/>
    <col min="4339" max="4339" width="16.85546875" style="20" customWidth="1"/>
    <col min="4340" max="4340" width="14.7109375" style="20" bestFit="1" customWidth="1"/>
    <col min="4341" max="4342" width="11.42578125" style="20" customWidth="1"/>
    <col min="4343" max="4343" width="16.28515625" style="20" customWidth="1"/>
    <col min="4344" max="4344" width="17.28515625" style="20" customWidth="1"/>
    <col min="4345" max="4345" width="15.140625" style="20" bestFit="1" customWidth="1"/>
    <col min="4346" max="4346" width="13" style="20" bestFit="1" customWidth="1"/>
    <col min="4347" max="4347" width="20" style="20" bestFit="1" customWidth="1"/>
    <col min="4348" max="4348" width="10" style="20" bestFit="1" customWidth="1"/>
    <col min="4349" max="4349" width="13" style="20" bestFit="1" customWidth="1"/>
    <col min="4350" max="4591" width="9.140625" style="20"/>
    <col min="4592" max="4592" width="3.5703125" style="20" customWidth="1"/>
    <col min="4593" max="4593" width="3.7109375" style="20" customWidth="1"/>
    <col min="4594" max="4594" width="47.28515625" style="20" customWidth="1"/>
    <col min="4595" max="4595" width="16.85546875" style="20" customWidth="1"/>
    <col min="4596" max="4596" width="14.7109375" style="20" bestFit="1" customWidth="1"/>
    <col min="4597" max="4598" width="11.42578125" style="20" customWidth="1"/>
    <col min="4599" max="4599" width="16.28515625" style="20" customWidth="1"/>
    <col min="4600" max="4600" width="17.28515625" style="20" customWidth="1"/>
    <col min="4601" max="4601" width="15.140625" style="20" bestFit="1" customWidth="1"/>
    <col min="4602" max="4602" width="13" style="20" bestFit="1" customWidth="1"/>
    <col min="4603" max="4603" width="20" style="20" bestFit="1" customWidth="1"/>
    <col min="4604" max="4604" width="10" style="20" bestFit="1" customWidth="1"/>
    <col min="4605" max="4605" width="13" style="20" bestFit="1" customWidth="1"/>
    <col min="4606" max="4847" width="9.140625" style="20"/>
    <col min="4848" max="4848" width="3.5703125" style="20" customWidth="1"/>
    <col min="4849" max="4849" width="3.7109375" style="20" customWidth="1"/>
    <col min="4850" max="4850" width="47.28515625" style="20" customWidth="1"/>
    <col min="4851" max="4851" width="16.85546875" style="20" customWidth="1"/>
    <col min="4852" max="4852" width="14.7109375" style="20" bestFit="1" customWidth="1"/>
    <col min="4853" max="4854" width="11.42578125" style="20" customWidth="1"/>
    <col min="4855" max="4855" width="16.28515625" style="20" customWidth="1"/>
    <col min="4856" max="4856" width="17.28515625" style="20" customWidth="1"/>
    <col min="4857" max="4857" width="15.140625" style="20" bestFit="1" customWidth="1"/>
    <col min="4858" max="4858" width="13" style="20" bestFit="1" customWidth="1"/>
    <col min="4859" max="4859" width="20" style="20" bestFit="1" customWidth="1"/>
    <col min="4860" max="4860" width="10" style="20" bestFit="1" customWidth="1"/>
    <col min="4861" max="4861" width="13" style="20" bestFit="1" customWidth="1"/>
    <col min="4862" max="5103" width="9.140625" style="20"/>
    <col min="5104" max="5104" width="3.5703125" style="20" customWidth="1"/>
    <col min="5105" max="5105" width="3.7109375" style="20" customWidth="1"/>
    <col min="5106" max="5106" width="47.28515625" style="20" customWidth="1"/>
    <col min="5107" max="5107" width="16.85546875" style="20" customWidth="1"/>
    <col min="5108" max="5108" width="14.7109375" style="20" bestFit="1" customWidth="1"/>
    <col min="5109" max="5110" width="11.42578125" style="20" customWidth="1"/>
    <col min="5111" max="5111" width="16.28515625" style="20" customWidth="1"/>
    <col min="5112" max="5112" width="17.28515625" style="20" customWidth="1"/>
    <col min="5113" max="5113" width="15.140625" style="20" bestFit="1" customWidth="1"/>
    <col min="5114" max="5114" width="13" style="20" bestFit="1" customWidth="1"/>
    <col min="5115" max="5115" width="20" style="20" bestFit="1" customWidth="1"/>
    <col min="5116" max="5116" width="10" style="20" bestFit="1" customWidth="1"/>
    <col min="5117" max="5117" width="13" style="20" bestFit="1" customWidth="1"/>
    <col min="5118" max="5359" width="9.140625" style="20"/>
    <col min="5360" max="5360" width="3.5703125" style="20" customWidth="1"/>
    <col min="5361" max="5361" width="3.7109375" style="20" customWidth="1"/>
    <col min="5362" max="5362" width="47.28515625" style="20" customWidth="1"/>
    <col min="5363" max="5363" width="16.85546875" style="20" customWidth="1"/>
    <col min="5364" max="5364" width="14.7109375" style="20" bestFit="1" customWidth="1"/>
    <col min="5365" max="5366" width="11.42578125" style="20" customWidth="1"/>
    <col min="5367" max="5367" width="16.28515625" style="20" customWidth="1"/>
    <col min="5368" max="5368" width="17.28515625" style="20" customWidth="1"/>
    <col min="5369" max="5369" width="15.140625" style="20" bestFit="1" customWidth="1"/>
    <col min="5370" max="5370" width="13" style="20" bestFit="1" customWidth="1"/>
    <col min="5371" max="5371" width="20" style="20" bestFit="1" customWidth="1"/>
    <col min="5372" max="5372" width="10" style="20" bestFit="1" customWidth="1"/>
    <col min="5373" max="5373" width="13" style="20" bestFit="1" customWidth="1"/>
    <col min="5374" max="5615" width="9.140625" style="20"/>
    <col min="5616" max="5616" width="3.5703125" style="20" customWidth="1"/>
    <col min="5617" max="5617" width="3.7109375" style="20" customWidth="1"/>
    <col min="5618" max="5618" width="47.28515625" style="20" customWidth="1"/>
    <col min="5619" max="5619" width="16.85546875" style="20" customWidth="1"/>
    <col min="5620" max="5620" width="14.7109375" style="20" bestFit="1" customWidth="1"/>
    <col min="5621" max="5622" width="11.42578125" style="20" customWidth="1"/>
    <col min="5623" max="5623" width="16.28515625" style="20" customWidth="1"/>
    <col min="5624" max="5624" width="17.28515625" style="20" customWidth="1"/>
    <col min="5625" max="5625" width="15.140625" style="20" bestFit="1" customWidth="1"/>
    <col min="5626" max="5626" width="13" style="20" bestFit="1" customWidth="1"/>
    <col min="5627" max="5627" width="20" style="20" bestFit="1" customWidth="1"/>
    <col min="5628" max="5628" width="10" style="20" bestFit="1" customWidth="1"/>
    <col min="5629" max="5629" width="13" style="20" bestFit="1" customWidth="1"/>
    <col min="5630" max="5871" width="9.140625" style="20"/>
    <col min="5872" max="5872" width="3.5703125" style="20" customWidth="1"/>
    <col min="5873" max="5873" width="3.7109375" style="20" customWidth="1"/>
    <col min="5874" max="5874" width="47.28515625" style="20" customWidth="1"/>
    <col min="5875" max="5875" width="16.85546875" style="20" customWidth="1"/>
    <col min="5876" max="5876" width="14.7109375" style="20" bestFit="1" customWidth="1"/>
    <col min="5877" max="5878" width="11.42578125" style="20" customWidth="1"/>
    <col min="5879" max="5879" width="16.28515625" style="20" customWidth="1"/>
    <col min="5880" max="5880" width="17.28515625" style="20" customWidth="1"/>
    <col min="5881" max="5881" width="15.140625" style="20" bestFit="1" customWidth="1"/>
    <col min="5882" max="5882" width="13" style="20" bestFit="1" customWidth="1"/>
    <col min="5883" max="5883" width="20" style="20" bestFit="1" customWidth="1"/>
    <col min="5884" max="5884" width="10" style="20" bestFit="1" customWidth="1"/>
    <col min="5885" max="5885" width="13" style="20" bestFit="1" customWidth="1"/>
    <col min="5886" max="6127" width="9.140625" style="20"/>
    <col min="6128" max="6128" width="3.5703125" style="20" customWidth="1"/>
    <col min="6129" max="6129" width="3.7109375" style="20" customWidth="1"/>
    <col min="6130" max="6130" width="47.28515625" style="20" customWidth="1"/>
    <col min="6131" max="6131" width="16.85546875" style="20" customWidth="1"/>
    <col min="6132" max="6132" width="14.7109375" style="20" bestFit="1" customWidth="1"/>
    <col min="6133" max="6134" width="11.42578125" style="20" customWidth="1"/>
    <col min="6135" max="6135" width="16.28515625" style="20" customWidth="1"/>
    <col min="6136" max="6136" width="17.28515625" style="20" customWidth="1"/>
    <col min="6137" max="6137" width="15.140625" style="20" bestFit="1" customWidth="1"/>
    <col min="6138" max="6138" width="13" style="20" bestFit="1" customWidth="1"/>
    <col min="6139" max="6139" width="20" style="20" bestFit="1" customWidth="1"/>
    <col min="6140" max="6140" width="10" style="20" bestFit="1" customWidth="1"/>
    <col min="6141" max="6141" width="13" style="20" bestFit="1" customWidth="1"/>
    <col min="6142" max="6383" width="9.140625" style="20"/>
    <col min="6384" max="6384" width="3.5703125" style="20" customWidth="1"/>
    <col min="6385" max="6385" width="3.7109375" style="20" customWidth="1"/>
    <col min="6386" max="6386" width="47.28515625" style="20" customWidth="1"/>
    <col min="6387" max="6387" width="16.85546875" style="20" customWidth="1"/>
    <col min="6388" max="6388" width="14.7109375" style="20" bestFit="1" customWidth="1"/>
    <col min="6389" max="6390" width="11.42578125" style="20" customWidth="1"/>
    <col min="6391" max="6391" width="16.28515625" style="20" customWidth="1"/>
    <col min="6392" max="6392" width="17.28515625" style="20" customWidth="1"/>
    <col min="6393" max="6393" width="15.140625" style="20" bestFit="1" customWidth="1"/>
    <col min="6394" max="6394" width="13" style="20" bestFit="1" customWidth="1"/>
    <col min="6395" max="6395" width="20" style="20" bestFit="1" customWidth="1"/>
    <col min="6396" max="6396" width="10" style="20" bestFit="1" customWidth="1"/>
    <col min="6397" max="6397" width="13" style="20" bestFit="1" customWidth="1"/>
    <col min="6398" max="6639" width="9.140625" style="20"/>
    <col min="6640" max="6640" width="3.5703125" style="20" customWidth="1"/>
    <col min="6641" max="6641" width="3.7109375" style="20" customWidth="1"/>
    <col min="6642" max="6642" width="47.28515625" style="20" customWidth="1"/>
    <col min="6643" max="6643" width="16.85546875" style="20" customWidth="1"/>
    <col min="6644" max="6644" width="14.7109375" style="20" bestFit="1" customWidth="1"/>
    <col min="6645" max="6646" width="11.42578125" style="20" customWidth="1"/>
    <col min="6647" max="6647" width="16.28515625" style="20" customWidth="1"/>
    <col min="6648" max="6648" width="17.28515625" style="20" customWidth="1"/>
    <col min="6649" max="6649" width="15.140625" style="20" bestFit="1" customWidth="1"/>
    <col min="6650" max="6650" width="13" style="20" bestFit="1" customWidth="1"/>
    <col min="6651" max="6651" width="20" style="20" bestFit="1" customWidth="1"/>
    <col min="6652" max="6652" width="10" style="20" bestFit="1" customWidth="1"/>
    <col min="6653" max="6653" width="13" style="20" bestFit="1" customWidth="1"/>
    <col min="6654" max="6895" width="9.140625" style="20"/>
    <col min="6896" max="6896" width="3.5703125" style="20" customWidth="1"/>
    <col min="6897" max="6897" width="3.7109375" style="20" customWidth="1"/>
    <col min="6898" max="6898" width="47.28515625" style="20" customWidth="1"/>
    <col min="6899" max="6899" width="16.85546875" style="20" customWidth="1"/>
    <col min="6900" max="6900" width="14.7109375" style="20" bestFit="1" customWidth="1"/>
    <col min="6901" max="6902" width="11.42578125" style="20" customWidth="1"/>
    <col min="6903" max="6903" width="16.28515625" style="20" customWidth="1"/>
    <col min="6904" max="6904" width="17.28515625" style="20" customWidth="1"/>
    <col min="6905" max="6905" width="15.140625" style="20" bestFit="1" customWidth="1"/>
    <col min="6906" max="6906" width="13" style="20" bestFit="1" customWidth="1"/>
    <col min="6907" max="6907" width="20" style="20" bestFit="1" customWidth="1"/>
    <col min="6908" max="6908" width="10" style="20" bestFit="1" customWidth="1"/>
    <col min="6909" max="6909" width="13" style="20" bestFit="1" customWidth="1"/>
    <col min="6910" max="7151" width="9.140625" style="20"/>
    <col min="7152" max="7152" width="3.5703125" style="20" customWidth="1"/>
    <col min="7153" max="7153" width="3.7109375" style="20" customWidth="1"/>
    <col min="7154" max="7154" width="47.28515625" style="20" customWidth="1"/>
    <col min="7155" max="7155" width="16.85546875" style="20" customWidth="1"/>
    <col min="7156" max="7156" width="14.7109375" style="20" bestFit="1" customWidth="1"/>
    <col min="7157" max="7158" width="11.42578125" style="20" customWidth="1"/>
    <col min="7159" max="7159" width="16.28515625" style="20" customWidth="1"/>
    <col min="7160" max="7160" width="17.28515625" style="20" customWidth="1"/>
    <col min="7161" max="7161" width="15.140625" style="20" bestFit="1" customWidth="1"/>
    <col min="7162" max="7162" width="13" style="20" bestFit="1" customWidth="1"/>
    <col min="7163" max="7163" width="20" style="20" bestFit="1" customWidth="1"/>
    <col min="7164" max="7164" width="10" style="20" bestFit="1" customWidth="1"/>
    <col min="7165" max="7165" width="13" style="20" bestFit="1" customWidth="1"/>
    <col min="7166" max="7407" width="9.140625" style="20"/>
    <col min="7408" max="7408" width="3.5703125" style="20" customWidth="1"/>
    <col min="7409" max="7409" width="3.7109375" style="20" customWidth="1"/>
    <col min="7410" max="7410" width="47.28515625" style="20" customWidth="1"/>
    <col min="7411" max="7411" width="16.85546875" style="20" customWidth="1"/>
    <col min="7412" max="7412" width="14.7109375" style="20" bestFit="1" customWidth="1"/>
    <col min="7413" max="7414" width="11.42578125" style="20" customWidth="1"/>
    <col min="7415" max="7415" width="16.28515625" style="20" customWidth="1"/>
    <col min="7416" max="7416" width="17.28515625" style="20" customWidth="1"/>
    <col min="7417" max="7417" width="15.140625" style="20" bestFit="1" customWidth="1"/>
    <col min="7418" max="7418" width="13" style="20" bestFit="1" customWidth="1"/>
    <col min="7419" max="7419" width="20" style="20" bestFit="1" customWidth="1"/>
    <col min="7420" max="7420" width="10" style="20" bestFit="1" customWidth="1"/>
    <col min="7421" max="7421" width="13" style="20" bestFit="1" customWidth="1"/>
    <col min="7422" max="7663" width="9.140625" style="20"/>
    <col min="7664" max="7664" width="3.5703125" style="20" customWidth="1"/>
    <col min="7665" max="7665" width="3.7109375" style="20" customWidth="1"/>
    <col min="7666" max="7666" width="47.28515625" style="20" customWidth="1"/>
    <col min="7667" max="7667" width="16.85546875" style="20" customWidth="1"/>
    <col min="7668" max="7668" width="14.7109375" style="20" bestFit="1" customWidth="1"/>
    <col min="7669" max="7670" width="11.42578125" style="20" customWidth="1"/>
    <col min="7671" max="7671" width="16.28515625" style="20" customWidth="1"/>
    <col min="7672" max="7672" width="17.28515625" style="20" customWidth="1"/>
    <col min="7673" max="7673" width="15.140625" style="20" bestFit="1" customWidth="1"/>
    <col min="7674" max="7674" width="13" style="20" bestFit="1" customWidth="1"/>
    <col min="7675" max="7675" width="20" style="20" bestFit="1" customWidth="1"/>
    <col min="7676" max="7676" width="10" style="20" bestFit="1" customWidth="1"/>
    <col min="7677" max="7677" width="13" style="20" bestFit="1" customWidth="1"/>
    <col min="7678" max="7919" width="9.140625" style="20"/>
    <col min="7920" max="7920" width="3.5703125" style="20" customWidth="1"/>
    <col min="7921" max="7921" width="3.7109375" style="20" customWidth="1"/>
    <col min="7922" max="7922" width="47.28515625" style="20" customWidth="1"/>
    <col min="7923" max="7923" width="16.85546875" style="20" customWidth="1"/>
    <col min="7924" max="7924" width="14.7109375" style="20" bestFit="1" customWidth="1"/>
    <col min="7925" max="7926" width="11.42578125" style="20" customWidth="1"/>
    <col min="7927" max="7927" width="16.28515625" style="20" customWidth="1"/>
    <col min="7928" max="7928" width="17.28515625" style="20" customWidth="1"/>
    <col min="7929" max="7929" width="15.140625" style="20" bestFit="1" customWidth="1"/>
    <col min="7930" max="7930" width="13" style="20" bestFit="1" customWidth="1"/>
    <col min="7931" max="7931" width="20" style="20" bestFit="1" customWidth="1"/>
    <col min="7932" max="7932" width="10" style="20" bestFit="1" customWidth="1"/>
    <col min="7933" max="7933" width="13" style="20" bestFit="1" customWidth="1"/>
    <col min="7934" max="8175" width="9.140625" style="20"/>
    <col min="8176" max="8176" width="3.5703125" style="20" customWidth="1"/>
    <col min="8177" max="8177" width="3.7109375" style="20" customWidth="1"/>
    <col min="8178" max="8178" width="47.28515625" style="20" customWidth="1"/>
    <col min="8179" max="8179" width="16.85546875" style="20" customWidth="1"/>
    <col min="8180" max="8180" width="14.7109375" style="20" bestFit="1" customWidth="1"/>
    <col min="8181" max="8182" width="11.42578125" style="20" customWidth="1"/>
    <col min="8183" max="8183" width="16.28515625" style="20" customWidth="1"/>
    <col min="8184" max="8184" width="17.28515625" style="20" customWidth="1"/>
    <col min="8185" max="8185" width="15.140625" style="20" bestFit="1" customWidth="1"/>
    <col min="8186" max="8186" width="13" style="20" bestFit="1" customWidth="1"/>
    <col min="8187" max="8187" width="20" style="20" bestFit="1" customWidth="1"/>
    <col min="8188" max="8188" width="10" style="20" bestFit="1" customWidth="1"/>
    <col min="8189" max="8189" width="13" style="20" bestFit="1" customWidth="1"/>
    <col min="8190" max="8431" width="9.140625" style="20"/>
    <col min="8432" max="8432" width="3.5703125" style="20" customWidth="1"/>
    <col min="8433" max="8433" width="3.7109375" style="20" customWidth="1"/>
    <col min="8434" max="8434" width="47.28515625" style="20" customWidth="1"/>
    <col min="8435" max="8435" width="16.85546875" style="20" customWidth="1"/>
    <col min="8436" max="8436" width="14.7109375" style="20" bestFit="1" customWidth="1"/>
    <col min="8437" max="8438" width="11.42578125" style="20" customWidth="1"/>
    <col min="8439" max="8439" width="16.28515625" style="20" customWidth="1"/>
    <col min="8440" max="8440" width="17.28515625" style="20" customWidth="1"/>
    <col min="8441" max="8441" width="15.140625" style="20" bestFit="1" customWidth="1"/>
    <col min="8442" max="8442" width="13" style="20" bestFit="1" customWidth="1"/>
    <col min="8443" max="8443" width="20" style="20" bestFit="1" customWidth="1"/>
    <col min="8444" max="8444" width="10" style="20" bestFit="1" customWidth="1"/>
    <col min="8445" max="8445" width="13" style="20" bestFit="1" customWidth="1"/>
    <col min="8446" max="8687" width="9.140625" style="20"/>
    <col min="8688" max="8688" width="3.5703125" style="20" customWidth="1"/>
    <col min="8689" max="8689" width="3.7109375" style="20" customWidth="1"/>
    <col min="8690" max="8690" width="47.28515625" style="20" customWidth="1"/>
    <col min="8691" max="8691" width="16.85546875" style="20" customWidth="1"/>
    <col min="8692" max="8692" width="14.7109375" style="20" bestFit="1" customWidth="1"/>
    <col min="8693" max="8694" width="11.42578125" style="20" customWidth="1"/>
    <col min="8695" max="8695" width="16.28515625" style="20" customWidth="1"/>
    <col min="8696" max="8696" width="17.28515625" style="20" customWidth="1"/>
    <col min="8697" max="8697" width="15.140625" style="20" bestFit="1" customWidth="1"/>
    <col min="8698" max="8698" width="13" style="20" bestFit="1" customWidth="1"/>
    <col min="8699" max="8699" width="20" style="20" bestFit="1" customWidth="1"/>
    <col min="8700" max="8700" width="10" style="20" bestFit="1" customWidth="1"/>
    <col min="8701" max="8701" width="13" style="20" bestFit="1" customWidth="1"/>
    <col min="8702" max="8943" width="9.140625" style="20"/>
    <col min="8944" max="8944" width="3.5703125" style="20" customWidth="1"/>
    <col min="8945" max="8945" width="3.7109375" style="20" customWidth="1"/>
    <col min="8946" max="8946" width="47.28515625" style="20" customWidth="1"/>
    <col min="8947" max="8947" width="16.85546875" style="20" customWidth="1"/>
    <col min="8948" max="8948" width="14.7109375" style="20" bestFit="1" customWidth="1"/>
    <col min="8949" max="8950" width="11.42578125" style="20" customWidth="1"/>
    <col min="8951" max="8951" width="16.28515625" style="20" customWidth="1"/>
    <col min="8952" max="8952" width="17.28515625" style="20" customWidth="1"/>
    <col min="8953" max="8953" width="15.140625" style="20" bestFit="1" customWidth="1"/>
    <col min="8954" max="8954" width="13" style="20" bestFit="1" customWidth="1"/>
    <col min="8955" max="8955" width="20" style="20" bestFit="1" customWidth="1"/>
    <col min="8956" max="8956" width="10" style="20" bestFit="1" customWidth="1"/>
    <col min="8957" max="8957" width="13" style="20" bestFit="1" customWidth="1"/>
    <col min="8958" max="9199" width="9.140625" style="20"/>
    <col min="9200" max="9200" width="3.5703125" style="20" customWidth="1"/>
    <col min="9201" max="9201" width="3.7109375" style="20" customWidth="1"/>
    <col min="9202" max="9202" width="47.28515625" style="20" customWidth="1"/>
    <col min="9203" max="9203" width="16.85546875" style="20" customWidth="1"/>
    <col min="9204" max="9204" width="14.7109375" style="20" bestFit="1" customWidth="1"/>
    <col min="9205" max="9206" width="11.42578125" style="20" customWidth="1"/>
    <col min="9207" max="9207" width="16.28515625" style="20" customWidth="1"/>
    <col min="9208" max="9208" width="17.28515625" style="20" customWidth="1"/>
    <col min="9209" max="9209" width="15.140625" style="20" bestFit="1" customWidth="1"/>
    <col min="9210" max="9210" width="13" style="20" bestFit="1" customWidth="1"/>
    <col min="9211" max="9211" width="20" style="20" bestFit="1" customWidth="1"/>
    <col min="9212" max="9212" width="10" style="20" bestFit="1" customWidth="1"/>
    <col min="9213" max="9213" width="13" style="20" bestFit="1" customWidth="1"/>
    <col min="9214" max="9455" width="9.140625" style="20"/>
    <col min="9456" max="9456" width="3.5703125" style="20" customWidth="1"/>
    <col min="9457" max="9457" width="3.7109375" style="20" customWidth="1"/>
    <col min="9458" max="9458" width="47.28515625" style="20" customWidth="1"/>
    <col min="9459" max="9459" width="16.85546875" style="20" customWidth="1"/>
    <col min="9460" max="9460" width="14.7109375" style="20" bestFit="1" customWidth="1"/>
    <col min="9461" max="9462" width="11.42578125" style="20" customWidth="1"/>
    <col min="9463" max="9463" width="16.28515625" style="20" customWidth="1"/>
    <col min="9464" max="9464" width="17.28515625" style="20" customWidth="1"/>
    <col min="9465" max="9465" width="15.140625" style="20" bestFit="1" customWidth="1"/>
    <col min="9466" max="9466" width="13" style="20" bestFit="1" customWidth="1"/>
    <col min="9467" max="9467" width="20" style="20" bestFit="1" customWidth="1"/>
    <col min="9468" max="9468" width="10" style="20" bestFit="1" customWidth="1"/>
    <col min="9469" max="9469" width="13" style="20" bestFit="1" customWidth="1"/>
    <col min="9470" max="9711" width="9.140625" style="20"/>
    <col min="9712" max="9712" width="3.5703125" style="20" customWidth="1"/>
    <col min="9713" max="9713" width="3.7109375" style="20" customWidth="1"/>
    <col min="9714" max="9714" width="47.28515625" style="20" customWidth="1"/>
    <col min="9715" max="9715" width="16.85546875" style="20" customWidth="1"/>
    <col min="9716" max="9716" width="14.7109375" style="20" bestFit="1" customWidth="1"/>
    <col min="9717" max="9718" width="11.42578125" style="20" customWidth="1"/>
    <col min="9719" max="9719" width="16.28515625" style="20" customWidth="1"/>
    <col min="9720" max="9720" width="17.28515625" style="20" customWidth="1"/>
    <col min="9721" max="9721" width="15.140625" style="20" bestFit="1" customWidth="1"/>
    <col min="9722" max="9722" width="13" style="20" bestFit="1" customWidth="1"/>
    <col min="9723" max="9723" width="20" style="20" bestFit="1" customWidth="1"/>
    <col min="9724" max="9724" width="10" style="20" bestFit="1" customWidth="1"/>
    <col min="9725" max="9725" width="13" style="20" bestFit="1" customWidth="1"/>
    <col min="9726" max="9967" width="9.140625" style="20"/>
    <col min="9968" max="9968" width="3.5703125" style="20" customWidth="1"/>
    <col min="9969" max="9969" width="3.7109375" style="20" customWidth="1"/>
    <col min="9970" max="9970" width="47.28515625" style="20" customWidth="1"/>
    <col min="9971" max="9971" width="16.85546875" style="20" customWidth="1"/>
    <col min="9972" max="9972" width="14.7109375" style="20" bestFit="1" customWidth="1"/>
    <col min="9973" max="9974" width="11.42578125" style="20" customWidth="1"/>
    <col min="9975" max="9975" width="16.28515625" style="20" customWidth="1"/>
    <col min="9976" max="9976" width="17.28515625" style="20" customWidth="1"/>
    <col min="9977" max="9977" width="15.140625" style="20" bestFit="1" customWidth="1"/>
    <col min="9978" max="9978" width="13" style="20" bestFit="1" customWidth="1"/>
    <col min="9979" max="9979" width="20" style="20" bestFit="1" customWidth="1"/>
    <col min="9980" max="9980" width="10" style="20" bestFit="1" customWidth="1"/>
    <col min="9981" max="9981" width="13" style="20" bestFit="1" customWidth="1"/>
    <col min="9982" max="10223" width="9.140625" style="20"/>
    <col min="10224" max="10224" width="3.5703125" style="20" customWidth="1"/>
    <col min="10225" max="10225" width="3.7109375" style="20" customWidth="1"/>
    <col min="10226" max="10226" width="47.28515625" style="20" customWidth="1"/>
    <col min="10227" max="10227" width="16.85546875" style="20" customWidth="1"/>
    <col min="10228" max="10228" width="14.7109375" style="20" bestFit="1" customWidth="1"/>
    <col min="10229" max="10230" width="11.42578125" style="20" customWidth="1"/>
    <col min="10231" max="10231" width="16.28515625" style="20" customWidth="1"/>
    <col min="10232" max="10232" width="17.28515625" style="20" customWidth="1"/>
    <col min="10233" max="10233" width="15.140625" style="20" bestFit="1" customWidth="1"/>
    <col min="10234" max="10234" width="13" style="20" bestFit="1" customWidth="1"/>
    <col min="10235" max="10235" width="20" style="20" bestFit="1" customWidth="1"/>
    <col min="10236" max="10236" width="10" style="20" bestFit="1" customWidth="1"/>
    <col min="10237" max="10237" width="13" style="20" bestFit="1" customWidth="1"/>
    <col min="10238" max="10479" width="9.140625" style="20"/>
    <col min="10480" max="10480" width="3.5703125" style="20" customWidth="1"/>
    <col min="10481" max="10481" width="3.7109375" style="20" customWidth="1"/>
    <col min="10482" max="10482" width="47.28515625" style="20" customWidth="1"/>
    <col min="10483" max="10483" width="16.85546875" style="20" customWidth="1"/>
    <col min="10484" max="10484" width="14.7109375" style="20" bestFit="1" customWidth="1"/>
    <col min="10485" max="10486" width="11.42578125" style="20" customWidth="1"/>
    <col min="10487" max="10487" width="16.28515625" style="20" customWidth="1"/>
    <col min="10488" max="10488" width="17.28515625" style="20" customWidth="1"/>
    <col min="10489" max="10489" width="15.140625" style="20" bestFit="1" customWidth="1"/>
    <col min="10490" max="10490" width="13" style="20" bestFit="1" customWidth="1"/>
    <col min="10491" max="10491" width="20" style="20" bestFit="1" customWidth="1"/>
    <col min="10492" max="10492" width="10" style="20" bestFit="1" customWidth="1"/>
    <col min="10493" max="10493" width="13" style="20" bestFit="1" customWidth="1"/>
    <col min="10494" max="10735" width="9.140625" style="20"/>
    <col min="10736" max="10736" width="3.5703125" style="20" customWidth="1"/>
    <col min="10737" max="10737" width="3.7109375" style="20" customWidth="1"/>
    <col min="10738" max="10738" width="47.28515625" style="20" customWidth="1"/>
    <col min="10739" max="10739" width="16.85546875" style="20" customWidth="1"/>
    <col min="10740" max="10740" width="14.7109375" style="20" bestFit="1" customWidth="1"/>
    <col min="10741" max="10742" width="11.42578125" style="20" customWidth="1"/>
    <col min="10743" max="10743" width="16.28515625" style="20" customWidth="1"/>
    <col min="10744" max="10744" width="17.28515625" style="20" customWidth="1"/>
    <col min="10745" max="10745" width="15.140625" style="20" bestFit="1" customWidth="1"/>
    <col min="10746" max="10746" width="13" style="20" bestFit="1" customWidth="1"/>
    <col min="10747" max="10747" width="20" style="20" bestFit="1" customWidth="1"/>
    <col min="10748" max="10748" width="10" style="20" bestFit="1" customWidth="1"/>
    <col min="10749" max="10749" width="13" style="20" bestFit="1" customWidth="1"/>
    <col min="10750" max="10991" width="9.140625" style="20"/>
    <col min="10992" max="10992" width="3.5703125" style="20" customWidth="1"/>
    <col min="10993" max="10993" width="3.7109375" style="20" customWidth="1"/>
    <col min="10994" max="10994" width="47.28515625" style="20" customWidth="1"/>
    <col min="10995" max="10995" width="16.85546875" style="20" customWidth="1"/>
    <col min="10996" max="10996" width="14.7109375" style="20" bestFit="1" customWidth="1"/>
    <col min="10997" max="10998" width="11.42578125" style="20" customWidth="1"/>
    <col min="10999" max="10999" width="16.28515625" style="20" customWidth="1"/>
    <col min="11000" max="11000" width="17.28515625" style="20" customWidth="1"/>
    <col min="11001" max="11001" width="15.140625" style="20" bestFit="1" customWidth="1"/>
    <col min="11002" max="11002" width="13" style="20" bestFit="1" customWidth="1"/>
    <col min="11003" max="11003" width="20" style="20" bestFit="1" customWidth="1"/>
    <col min="11004" max="11004" width="10" style="20" bestFit="1" customWidth="1"/>
    <col min="11005" max="11005" width="13" style="20" bestFit="1" customWidth="1"/>
    <col min="11006" max="11247" width="9.140625" style="20"/>
    <col min="11248" max="11248" width="3.5703125" style="20" customWidth="1"/>
    <col min="11249" max="11249" width="3.7109375" style="20" customWidth="1"/>
    <col min="11250" max="11250" width="47.28515625" style="20" customWidth="1"/>
    <col min="11251" max="11251" width="16.85546875" style="20" customWidth="1"/>
    <col min="11252" max="11252" width="14.7109375" style="20" bestFit="1" customWidth="1"/>
    <col min="11253" max="11254" width="11.42578125" style="20" customWidth="1"/>
    <col min="11255" max="11255" width="16.28515625" style="20" customWidth="1"/>
    <col min="11256" max="11256" width="17.28515625" style="20" customWidth="1"/>
    <col min="11257" max="11257" width="15.140625" style="20" bestFit="1" customWidth="1"/>
    <col min="11258" max="11258" width="13" style="20" bestFit="1" customWidth="1"/>
    <col min="11259" max="11259" width="20" style="20" bestFit="1" customWidth="1"/>
    <col min="11260" max="11260" width="10" style="20" bestFit="1" customWidth="1"/>
    <col min="11261" max="11261" width="13" style="20" bestFit="1" customWidth="1"/>
    <col min="11262" max="11503" width="9.140625" style="20"/>
    <col min="11504" max="11504" width="3.5703125" style="20" customWidth="1"/>
    <col min="11505" max="11505" width="3.7109375" style="20" customWidth="1"/>
    <col min="11506" max="11506" width="47.28515625" style="20" customWidth="1"/>
    <col min="11507" max="11507" width="16.85546875" style="20" customWidth="1"/>
    <col min="11508" max="11508" width="14.7109375" style="20" bestFit="1" customWidth="1"/>
    <col min="11509" max="11510" width="11.42578125" style="20" customWidth="1"/>
    <col min="11511" max="11511" width="16.28515625" style="20" customWidth="1"/>
    <col min="11512" max="11512" width="17.28515625" style="20" customWidth="1"/>
    <col min="11513" max="11513" width="15.140625" style="20" bestFit="1" customWidth="1"/>
    <col min="11514" max="11514" width="13" style="20" bestFit="1" customWidth="1"/>
    <col min="11515" max="11515" width="20" style="20" bestFit="1" customWidth="1"/>
    <col min="11516" max="11516" width="10" style="20" bestFit="1" customWidth="1"/>
    <col min="11517" max="11517" width="13" style="20" bestFit="1" customWidth="1"/>
    <col min="11518" max="11759" width="9.140625" style="20"/>
    <col min="11760" max="11760" width="3.5703125" style="20" customWidth="1"/>
    <col min="11761" max="11761" width="3.7109375" style="20" customWidth="1"/>
    <col min="11762" max="11762" width="47.28515625" style="20" customWidth="1"/>
    <col min="11763" max="11763" width="16.85546875" style="20" customWidth="1"/>
    <col min="11764" max="11764" width="14.7109375" style="20" bestFit="1" customWidth="1"/>
    <col min="11765" max="11766" width="11.42578125" style="20" customWidth="1"/>
    <col min="11767" max="11767" width="16.28515625" style="20" customWidth="1"/>
    <col min="11768" max="11768" width="17.28515625" style="20" customWidth="1"/>
    <col min="11769" max="11769" width="15.140625" style="20" bestFit="1" customWidth="1"/>
    <col min="11770" max="11770" width="13" style="20" bestFit="1" customWidth="1"/>
    <col min="11771" max="11771" width="20" style="20" bestFit="1" customWidth="1"/>
    <col min="11772" max="11772" width="10" style="20" bestFit="1" customWidth="1"/>
    <col min="11773" max="11773" width="13" style="20" bestFit="1" customWidth="1"/>
    <col min="11774" max="12015" width="9.140625" style="20"/>
    <col min="12016" max="12016" width="3.5703125" style="20" customWidth="1"/>
    <col min="12017" max="12017" width="3.7109375" style="20" customWidth="1"/>
    <col min="12018" max="12018" width="47.28515625" style="20" customWidth="1"/>
    <col min="12019" max="12019" width="16.85546875" style="20" customWidth="1"/>
    <col min="12020" max="12020" width="14.7109375" style="20" bestFit="1" customWidth="1"/>
    <col min="12021" max="12022" width="11.42578125" style="20" customWidth="1"/>
    <col min="12023" max="12023" width="16.28515625" style="20" customWidth="1"/>
    <col min="12024" max="12024" width="17.28515625" style="20" customWidth="1"/>
    <col min="12025" max="12025" width="15.140625" style="20" bestFit="1" customWidth="1"/>
    <col min="12026" max="12026" width="13" style="20" bestFit="1" customWidth="1"/>
    <col min="12027" max="12027" width="20" style="20" bestFit="1" customWidth="1"/>
    <col min="12028" max="12028" width="10" style="20" bestFit="1" customWidth="1"/>
    <col min="12029" max="12029" width="13" style="20" bestFit="1" customWidth="1"/>
    <col min="12030" max="12271" width="9.140625" style="20"/>
    <col min="12272" max="12272" width="3.5703125" style="20" customWidth="1"/>
    <col min="12273" max="12273" width="3.7109375" style="20" customWidth="1"/>
    <col min="12274" max="12274" width="47.28515625" style="20" customWidth="1"/>
    <col min="12275" max="12275" width="16.85546875" style="20" customWidth="1"/>
    <col min="12276" max="12276" width="14.7109375" style="20" bestFit="1" customWidth="1"/>
    <col min="12277" max="12278" width="11.42578125" style="20" customWidth="1"/>
    <col min="12279" max="12279" width="16.28515625" style="20" customWidth="1"/>
    <col min="12280" max="12280" width="17.28515625" style="20" customWidth="1"/>
    <col min="12281" max="12281" width="15.140625" style="20" bestFit="1" customWidth="1"/>
    <col min="12282" max="12282" width="13" style="20" bestFit="1" customWidth="1"/>
    <col min="12283" max="12283" width="20" style="20" bestFit="1" customWidth="1"/>
    <col min="12284" max="12284" width="10" style="20" bestFit="1" customWidth="1"/>
    <col min="12285" max="12285" width="13" style="20" bestFit="1" customWidth="1"/>
    <col min="12286" max="12527" width="9.140625" style="20"/>
    <col min="12528" max="12528" width="3.5703125" style="20" customWidth="1"/>
    <col min="12529" max="12529" width="3.7109375" style="20" customWidth="1"/>
    <col min="12530" max="12530" width="47.28515625" style="20" customWidth="1"/>
    <col min="12531" max="12531" width="16.85546875" style="20" customWidth="1"/>
    <col min="12532" max="12532" width="14.7109375" style="20" bestFit="1" customWidth="1"/>
    <col min="12533" max="12534" width="11.42578125" style="20" customWidth="1"/>
    <col min="12535" max="12535" width="16.28515625" style="20" customWidth="1"/>
    <col min="12536" max="12536" width="17.28515625" style="20" customWidth="1"/>
    <col min="12537" max="12537" width="15.140625" style="20" bestFit="1" customWidth="1"/>
    <col min="12538" max="12538" width="13" style="20" bestFit="1" customWidth="1"/>
    <col min="12539" max="12539" width="20" style="20" bestFit="1" customWidth="1"/>
    <col min="12540" max="12540" width="10" style="20" bestFit="1" customWidth="1"/>
    <col min="12541" max="12541" width="13" style="20" bestFit="1" customWidth="1"/>
    <col min="12542" max="12783" width="9.140625" style="20"/>
    <col min="12784" max="12784" width="3.5703125" style="20" customWidth="1"/>
    <col min="12785" max="12785" width="3.7109375" style="20" customWidth="1"/>
    <col min="12786" max="12786" width="47.28515625" style="20" customWidth="1"/>
    <col min="12787" max="12787" width="16.85546875" style="20" customWidth="1"/>
    <col min="12788" max="12788" width="14.7109375" style="20" bestFit="1" customWidth="1"/>
    <col min="12789" max="12790" width="11.42578125" style="20" customWidth="1"/>
    <col min="12791" max="12791" width="16.28515625" style="20" customWidth="1"/>
    <col min="12792" max="12792" width="17.28515625" style="20" customWidth="1"/>
    <col min="12793" max="12793" width="15.140625" style="20" bestFit="1" customWidth="1"/>
    <col min="12794" max="12794" width="13" style="20" bestFit="1" customWidth="1"/>
    <col min="12795" max="12795" width="20" style="20" bestFit="1" customWidth="1"/>
    <col min="12796" max="12796" width="10" style="20" bestFit="1" customWidth="1"/>
    <col min="12797" max="12797" width="13" style="20" bestFit="1" customWidth="1"/>
    <col min="12798" max="13039" width="9.140625" style="20"/>
    <col min="13040" max="13040" width="3.5703125" style="20" customWidth="1"/>
    <col min="13041" max="13041" width="3.7109375" style="20" customWidth="1"/>
    <col min="13042" max="13042" width="47.28515625" style="20" customWidth="1"/>
    <col min="13043" max="13043" width="16.85546875" style="20" customWidth="1"/>
    <col min="13044" max="13044" width="14.7109375" style="20" bestFit="1" customWidth="1"/>
    <col min="13045" max="13046" width="11.42578125" style="20" customWidth="1"/>
    <col min="13047" max="13047" width="16.28515625" style="20" customWidth="1"/>
    <col min="13048" max="13048" width="17.28515625" style="20" customWidth="1"/>
    <col min="13049" max="13049" width="15.140625" style="20" bestFit="1" customWidth="1"/>
    <col min="13050" max="13050" width="13" style="20" bestFit="1" customWidth="1"/>
    <col min="13051" max="13051" width="20" style="20" bestFit="1" customWidth="1"/>
    <col min="13052" max="13052" width="10" style="20" bestFit="1" customWidth="1"/>
    <col min="13053" max="13053" width="13" style="20" bestFit="1" customWidth="1"/>
    <col min="13054" max="13295" width="9.140625" style="20"/>
    <col min="13296" max="13296" width="3.5703125" style="20" customWidth="1"/>
    <col min="13297" max="13297" width="3.7109375" style="20" customWidth="1"/>
    <col min="13298" max="13298" width="47.28515625" style="20" customWidth="1"/>
    <col min="13299" max="13299" width="16.85546875" style="20" customWidth="1"/>
    <col min="13300" max="13300" width="14.7109375" style="20" bestFit="1" customWidth="1"/>
    <col min="13301" max="13302" width="11.42578125" style="20" customWidth="1"/>
    <col min="13303" max="13303" width="16.28515625" style="20" customWidth="1"/>
    <col min="13304" max="13304" width="17.28515625" style="20" customWidth="1"/>
    <col min="13305" max="13305" width="15.140625" style="20" bestFit="1" customWidth="1"/>
    <col min="13306" max="13306" width="13" style="20" bestFit="1" customWidth="1"/>
    <col min="13307" max="13307" width="20" style="20" bestFit="1" customWidth="1"/>
    <col min="13308" max="13308" width="10" style="20" bestFit="1" customWidth="1"/>
    <col min="13309" max="13309" width="13" style="20" bestFit="1" customWidth="1"/>
    <col min="13310" max="13551" width="9.140625" style="20"/>
    <col min="13552" max="13552" width="3.5703125" style="20" customWidth="1"/>
    <col min="13553" max="13553" width="3.7109375" style="20" customWidth="1"/>
    <col min="13554" max="13554" width="47.28515625" style="20" customWidth="1"/>
    <col min="13555" max="13555" width="16.85546875" style="20" customWidth="1"/>
    <col min="13556" max="13556" width="14.7109375" style="20" bestFit="1" customWidth="1"/>
    <col min="13557" max="13558" width="11.42578125" style="20" customWidth="1"/>
    <col min="13559" max="13559" width="16.28515625" style="20" customWidth="1"/>
    <col min="13560" max="13560" width="17.28515625" style="20" customWidth="1"/>
    <col min="13561" max="13561" width="15.140625" style="20" bestFit="1" customWidth="1"/>
    <col min="13562" max="13562" width="13" style="20" bestFit="1" customWidth="1"/>
    <col min="13563" max="13563" width="20" style="20" bestFit="1" customWidth="1"/>
    <col min="13564" max="13564" width="10" style="20" bestFit="1" customWidth="1"/>
    <col min="13565" max="13565" width="13" style="20" bestFit="1" customWidth="1"/>
    <col min="13566" max="13807" width="9.140625" style="20"/>
    <col min="13808" max="13808" width="3.5703125" style="20" customWidth="1"/>
    <col min="13809" max="13809" width="3.7109375" style="20" customWidth="1"/>
    <col min="13810" max="13810" width="47.28515625" style="20" customWidth="1"/>
    <col min="13811" max="13811" width="16.85546875" style="20" customWidth="1"/>
    <col min="13812" max="13812" width="14.7109375" style="20" bestFit="1" customWidth="1"/>
    <col min="13813" max="13814" width="11.42578125" style="20" customWidth="1"/>
    <col min="13815" max="13815" width="16.28515625" style="20" customWidth="1"/>
    <col min="13816" max="13816" width="17.28515625" style="20" customWidth="1"/>
    <col min="13817" max="13817" width="15.140625" style="20" bestFit="1" customWidth="1"/>
    <col min="13818" max="13818" width="13" style="20" bestFit="1" customWidth="1"/>
    <col min="13819" max="13819" width="20" style="20" bestFit="1" customWidth="1"/>
    <col min="13820" max="13820" width="10" style="20" bestFit="1" customWidth="1"/>
    <col min="13821" max="13821" width="13" style="20" bestFit="1" customWidth="1"/>
    <col min="13822" max="14063" width="9.140625" style="20"/>
    <col min="14064" max="14064" width="3.5703125" style="20" customWidth="1"/>
    <col min="14065" max="14065" width="3.7109375" style="20" customWidth="1"/>
    <col min="14066" max="14066" width="47.28515625" style="20" customWidth="1"/>
    <col min="14067" max="14067" width="16.85546875" style="20" customWidth="1"/>
    <col min="14068" max="14068" width="14.7109375" style="20" bestFit="1" customWidth="1"/>
    <col min="14069" max="14070" width="11.42578125" style="20" customWidth="1"/>
    <col min="14071" max="14071" width="16.28515625" style="20" customWidth="1"/>
    <col min="14072" max="14072" width="17.28515625" style="20" customWidth="1"/>
    <col min="14073" max="14073" width="15.140625" style="20" bestFit="1" customWidth="1"/>
    <col min="14074" max="14074" width="13" style="20" bestFit="1" customWidth="1"/>
    <col min="14075" max="14075" width="20" style="20" bestFit="1" customWidth="1"/>
    <col min="14076" max="14076" width="10" style="20" bestFit="1" customWidth="1"/>
    <col min="14077" max="14077" width="13" style="20" bestFit="1" customWidth="1"/>
    <col min="14078" max="14319" width="9.140625" style="20"/>
    <col min="14320" max="14320" width="3.5703125" style="20" customWidth="1"/>
    <col min="14321" max="14321" width="3.7109375" style="20" customWidth="1"/>
    <col min="14322" max="14322" width="47.28515625" style="20" customWidth="1"/>
    <col min="14323" max="14323" width="16.85546875" style="20" customWidth="1"/>
    <col min="14324" max="14324" width="14.7109375" style="20" bestFit="1" customWidth="1"/>
    <col min="14325" max="14326" width="11.42578125" style="20" customWidth="1"/>
    <col min="14327" max="14327" width="16.28515625" style="20" customWidth="1"/>
    <col min="14328" max="14328" width="17.28515625" style="20" customWidth="1"/>
    <col min="14329" max="14329" width="15.140625" style="20" bestFit="1" customWidth="1"/>
    <col min="14330" max="14330" width="13" style="20" bestFit="1" customWidth="1"/>
    <col min="14331" max="14331" width="20" style="20" bestFit="1" customWidth="1"/>
    <col min="14332" max="14332" width="10" style="20" bestFit="1" customWidth="1"/>
    <col min="14333" max="14333" width="13" style="20" bestFit="1" customWidth="1"/>
    <col min="14334" max="14575" width="9.140625" style="20"/>
    <col min="14576" max="14576" width="3.5703125" style="20" customWidth="1"/>
    <col min="14577" max="14577" width="3.7109375" style="20" customWidth="1"/>
    <col min="14578" max="14578" width="47.28515625" style="20" customWidth="1"/>
    <col min="14579" max="14579" width="16.85546875" style="20" customWidth="1"/>
    <col min="14580" max="14580" width="14.7109375" style="20" bestFit="1" customWidth="1"/>
    <col min="14581" max="14582" width="11.42578125" style="20" customWidth="1"/>
    <col min="14583" max="14583" width="16.28515625" style="20" customWidth="1"/>
    <col min="14584" max="14584" width="17.28515625" style="20" customWidth="1"/>
    <col min="14585" max="14585" width="15.140625" style="20" bestFit="1" customWidth="1"/>
    <col min="14586" max="14586" width="13" style="20" bestFit="1" customWidth="1"/>
    <col min="14587" max="14587" width="20" style="20" bestFit="1" customWidth="1"/>
    <col min="14588" max="14588" width="10" style="20" bestFit="1" customWidth="1"/>
    <col min="14589" max="14589" width="13" style="20" bestFit="1" customWidth="1"/>
    <col min="14590" max="14831" width="9.140625" style="20"/>
    <col min="14832" max="14832" width="3.5703125" style="20" customWidth="1"/>
    <col min="14833" max="14833" width="3.7109375" style="20" customWidth="1"/>
    <col min="14834" max="14834" width="47.28515625" style="20" customWidth="1"/>
    <col min="14835" max="14835" width="16.85546875" style="20" customWidth="1"/>
    <col min="14836" max="14836" width="14.7109375" style="20" bestFit="1" customWidth="1"/>
    <col min="14837" max="14838" width="11.42578125" style="20" customWidth="1"/>
    <col min="14839" max="14839" width="16.28515625" style="20" customWidth="1"/>
    <col min="14840" max="14840" width="17.28515625" style="20" customWidth="1"/>
    <col min="14841" max="14841" width="15.140625" style="20" bestFit="1" customWidth="1"/>
    <col min="14842" max="14842" width="13" style="20" bestFit="1" customWidth="1"/>
    <col min="14843" max="14843" width="20" style="20" bestFit="1" customWidth="1"/>
    <col min="14844" max="14844" width="10" style="20" bestFit="1" customWidth="1"/>
    <col min="14845" max="14845" width="13" style="20" bestFit="1" customWidth="1"/>
    <col min="14846" max="15087" width="9.140625" style="20"/>
    <col min="15088" max="15088" width="3.5703125" style="20" customWidth="1"/>
    <col min="15089" max="15089" width="3.7109375" style="20" customWidth="1"/>
    <col min="15090" max="15090" width="47.28515625" style="20" customWidth="1"/>
    <col min="15091" max="15091" width="16.85546875" style="20" customWidth="1"/>
    <col min="15092" max="15092" width="14.7109375" style="20" bestFit="1" customWidth="1"/>
    <col min="15093" max="15094" width="11.42578125" style="20" customWidth="1"/>
    <col min="15095" max="15095" width="16.28515625" style="20" customWidth="1"/>
    <col min="15096" max="15096" width="17.28515625" style="20" customWidth="1"/>
    <col min="15097" max="15097" width="15.140625" style="20" bestFit="1" customWidth="1"/>
    <col min="15098" max="15098" width="13" style="20" bestFit="1" customWidth="1"/>
    <col min="15099" max="15099" width="20" style="20" bestFit="1" customWidth="1"/>
    <col min="15100" max="15100" width="10" style="20" bestFit="1" customWidth="1"/>
    <col min="15101" max="15101" width="13" style="20" bestFit="1" customWidth="1"/>
    <col min="15102" max="15343" width="9.140625" style="20"/>
    <col min="15344" max="15344" width="3.5703125" style="20" customWidth="1"/>
    <col min="15345" max="15345" width="3.7109375" style="20" customWidth="1"/>
    <col min="15346" max="15346" width="47.28515625" style="20" customWidth="1"/>
    <col min="15347" max="15347" width="16.85546875" style="20" customWidth="1"/>
    <col min="15348" max="15348" width="14.7109375" style="20" bestFit="1" customWidth="1"/>
    <col min="15349" max="15350" width="11.42578125" style="20" customWidth="1"/>
    <col min="15351" max="15351" width="16.28515625" style="20" customWidth="1"/>
    <col min="15352" max="15352" width="17.28515625" style="20" customWidth="1"/>
    <col min="15353" max="15353" width="15.140625" style="20" bestFit="1" customWidth="1"/>
    <col min="15354" max="15354" width="13" style="20" bestFit="1" customWidth="1"/>
    <col min="15355" max="15355" width="20" style="20" bestFit="1" customWidth="1"/>
    <col min="15356" max="15356" width="10" style="20" bestFit="1" customWidth="1"/>
    <col min="15357" max="15357" width="13" style="20" bestFit="1" customWidth="1"/>
    <col min="15358" max="15599" width="9.140625" style="20"/>
    <col min="15600" max="15600" width="3.5703125" style="20" customWidth="1"/>
    <col min="15601" max="15601" width="3.7109375" style="20" customWidth="1"/>
    <col min="15602" max="15602" width="47.28515625" style="20" customWidth="1"/>
    <col min="15603" max="15603" width="16.85546875" style="20" customWidth="1"/>
    <col min="15604" max="15604" width="14.7109375" style="20" bestFit="1" customWidth="1"/>
    <col min="15605" max="15606" width="11.42578125" style="20" customWidth="1"/>
    <col min="15607" max="15607" width="16.28515625" style="20" customWidth="1"/>
    <col min="15608" max="15608" width="17.28515625" style="20" customWidth="1"/>
    <col min="15609" max="15609" width="15.140625" style="20" bestFit="1" customWidth="1"/>
    <col min="15610" max="15610" width="13" style="20" bestFit="1" customWidth="1"/>
    <col min="15611" max="15611" width="20" style="20" bestFit="1" customWidth="1"/>
    <col min="15612" max="15612" width="10" style="20" bestFit="1" customWidth="1"/>
    <col min="15613" max="15613" width="13" style="20" bestFit="1" customWidth="1"/>
    <col min="15614" max="15855" width="9.140625" style="20"/>
    <col min="15856" max="15856" width="3.5703125" style="20" customWidth="1"/>
    <col min="15857" max="15857" width="3.7109375" style="20" customWidth="1"/>
    <col min="15858" max="15858" width="47.28515625" style="20" customWidth="1"/>
    <col min="15859" max="15859" width="16.85546875" style="20" customWidth="1"/>
    <col min="15860" max="15860" width="14.7109375" style="20" bestFit="1" customWidth="1"/>
    <col min="15861" max="15862" width="11.42578125" style="20" customWidth="1"/>
    <col min="15863" max="15863" width="16.28515625" style="20" customWidth="1"/>
    <col min="15864" max="15864" width="17.28515625" style="20" customWidth="1"/>
    <col min="15865" max="15865" width="15.140625" style="20" bestFit="1" customWidth="1"/>
    <col min="15866" max="15866" width="13" style="20" bestFit="1" customWidth="1"/>
    <col min="15867" max="15867" width="20" style="20" bestFit="1" customWidth="1"/>
    <col min="15868" max="15868" width="10" style="20" bestFit="1" customWidth="1"/>
    <col min="15869" max="15869" width="13" style="20" bestFit="1" customWidth="1"/>
    <col min="15870" max="16111" width="9.140625" style="20"/>
    <col min="16112" max="16112" width="3.5703125" style="20" customWidth="1"/>
    <col min="16113" max="16113" width="3.7109375" style="20" customWidth="1"/>
    <col min="16114" max="16114" width="47.28515625" style="20" customWidth="1"/>
    <col min="16115" max="16115" width="16.85546875" style="20" customWidth="1"/>
    <col min="16116" max="16116" width="14.7109375" style="20" bestFit="1" customWidth="1"/>
    <col min="16117" max="16118" width="11.42578125" style="20" customWidth="1"/>
    <col min="16119" max="16119" width="16.28515625" style="20" customWidth="1"/>
    <col min="16120" max="16120" width="17.28515625" style="20" customWidth="1"/>
    <col min="16121" max="16121" width="15.140625" style="20" bestFit="1" customWidth="1"/>
    <col min="16122" max="16122" width="13" style="20" bestFit="1" customWidth="1"/>
    <col min="16123" max="16123" width="20" style="20" bestFit="1" customWidth="1"/>
    <col min="16124" max="16124" width="10" style="20" bestFit="1" customWidth="1"/>
    <col min="16125" max="16125" width="13" style="20" bestFit="1" customWidth="1"/>
    <col min="16126" max="16384" width="9.140625" style="20"/>
  </cols>
  <sheetData>
    <row r="1" spans="1:11" x14ac:dyDescent="0.25">
      <c r="B1" s="21" t="s">
        <v>0</v>
      </c>
    </row>
    <row r="2" spans="1:11" s="15" customFormat="1" x14ac:dyDescent="0.25">
      <c r="B2" s="21" t="s">
        <v>24</v>
      </c>
      <c r="C2" s="14"/>
      <c r="D2" s="14"/>
      <c r="E2" s="14"/>
      <c r="F2" s="14"/>
      <c r="G2" s="14"/>
      <c r="H2" s="14"/>
      <c r="I2" s="14"/>
    </row>
    <row r="3" spans="1:11" s="15" customFormat="1" x14ac:dyDescent="0.25">
      <c r="B3" s="21" t="s">
        <v>25</v>
      </c>
      <c r="C3" s="14"/>
      <c r="D3" s="14"/>
      <c r="E3" s="14"/>
      <c r="F3" s="14"/>
      <c r="G3" s="14"/>
      <c r="H3" s="14"/>
      <c r="I3" s="14"/>
    </row>
    <row r="4" spans="1:11" s="15" customFormat="1" x14ac:dyDescent="0.25">
      <c r="B4" s="21" t="s">
        <v>28</v>
      </c>
      <c r="C4" s="14"/>
      <c r="D4" s="14"/>
      <c r="E4" s="14"/>
      <c r="F4" s="14"/>
      <c r="G4" s="14"/>
      <c r="H4" s="14"/>
      <c r="I4" s="14"/>
    </row>
    <row r="5" spans="1:11" s="15" customFormat="1" x14ac:dyDescent="0.25">
      <c r="B5" s="21" t="s">
        <v>26</v>
      </c>
      <c r="C5" s="14"/>
      <c r="D5" s="14"/>
      <c r="E5" s="14"/>
      <c r="F5" s="14"/>
      <c r="G5" s="14"/>
      <c r="H5" s="14"/>
      <c r="I5" s="14"/>
    </row>
    <row r="6" spans="1:11" s="15" customFormat="1" x14ac:dyDescent="0.25">
      <c r="B6" s="21" t="s">
        <v>27</v>
      </c>
      <c r="C6" s="14"/>
      <c r="D6" s="14"/>
      <c r="E6" s="14"/>
      <c r="F6" s="14"/>
      <c r="G6" s="14"/>
      <c r="H6" s="14"/>
      <c r="I6" s="14"/>
    </row>
    <row r="7" spans="1:11" s="15" customFormat="1" ht="18.75" x14ac:dyDescent="0.3">
      <c r="B7" s="13" t="s">
        <v>30</v>
      </c>
    </row>
    <row r="8" spans="1:11" s="18" customFormat="1" ht="22.5" customHeight="1" x14ac:dyDescent="0.25">
      <c r="A8" s="32"/>
      <c r="B8" s="103" t="s">
        <v>11</v>
      </c>
      <c r="C8" s="103"/>
      <c r="D8" s="48" t="s">
        <v>12</v>
      </c>
      <c r="E8" s="48" t="s">
        <v>36</v>
      </c>
      <c r="F8" s="48" t="s">
        <v>34</v>
      </c>
      <c r="G8" s="48" t="s">
        <v>36</v>
      </c>
      <c r="H8" s="48" t="s">
        <v>35</v>
      </c>
      <c r="I8" s="48" t="s">
        <v>1</v>
      </c>
      <c r="J8" s="48" t="s">
        <v>45</v>
      </c>
      <c r="K8" s="48" t="s">
        <v>46</v>
      </c>
    </row>
    <row r="9" spans="1:11" s="18" customFormat="1" ht="22.5" customHeight="1" x14ac:dyDescent="0.25">
      <c r="A9" s="32"/>
      <c r="B9" s="53" t="s">
        <v>68</v>
      </c>
      <c r="C9" s="52"/>
      <c r="D9" s="48"/>
      <c r="E9" s="48"/>
      <c r="F9" s="48"/>
      <c r="G9" s="48"/>
      <c r="H9" s="48"/>
      <c r="I9" s="48"/>
      <c r="J9" s="48"/>
      <c r="K9" s="48"/>
    </row>
    <row r="10" spans="1:11" s="45" customFormat="1" ht="20.100000000000001" customHeight="1" x14ac:dyDescent="0.3">
      <c r="A10" s="39"/>
      <c r="B10" s="40" t="s">
        <v>62</v>
      </c>
      <c r="C10" s="41"/>
      <c r="D10" s="42"/>
      <c r="E10" s="43"/>
      <c r="F10" s="43"/>
      <c r="G10" s="43"/>
      <c r="H10" s="44"/>
      <c r="I10" s="44"/>
      <c r="J10" s="44"/>
      <c r="K10" s="44"/>
    </row>
    <row r="11" spans="1:11" s="15" customFormat="1" ht="20.100000000000001" customHeight="1" x14ac:dyDescent="0.25">
      <c r="A11" s="19"/>
      <c r="B11" s="27" t="s">
        <v>4</v>
      </c>
      <c r="C11" s="31"/>
      <c r="D11" s="2">
        <v>1</v>
      </c>
      <c r="E11" s="25" t="s">
        <v>37</v>
      </c>
      <c r="F11" s="22">
        <v>10</v>
      </c>
      <c r="G11" s="22" t="s">
        <v>44</v>
      </c>
      <c r="H11" s="26">
        <v>200000</v>
      </c>
      <c r="I11" s="26">
        <f t="shared" ref="I11:I14" si="0">D11*F11*H11</f>
        <v>2000000</v>
      </c>
      <c r="J11" s="26">
        <f>I11*70%</f>
        <v>1400000</v>
      </c>
      <c r="K11" s="26">
        <f>I11*30%</f>
        <v>600000</v>
      </c>
    </row>
    <row r="12" spans="1:11" s="15" customFormat="1" ht="20.100000000000001" customHeight="1" x14ac:dyDescent="0.25">
      <c r="A12" s="19"/>
      <c r="B12" s="27" t="s">
        <v>5</v>
      </c>
      <c r="C12" s="31"/>
      <c r="D12" s="2">
        <v>8</v>
      </c>
      <c r="E12" s="25" t="s">
        <v>37</v>
      </c>
      <c r="F12" s="22">
        <v>20</v>
      </c>
      <c r="G12" s="22" t="s">
        <v>44</v>
      </c>
      <c r="H12" s="26">
        <v>5000</v>
      </c>
      <c r="I12" s="26">
        <f t="shared" si="0"/>
        <v>800000</v>
      </c>
      <c r="J12" s="26">
        <f t="shared" ref="J12:J15" si="1">I12*70%</f>
        <v>560000</v>
      </c>
      <c r="K12" s="26">
        <f t="shared" ref="K12:K15" si="2">I12*30%</f>
        <v>240000</v>
      </c>
    </row>
    <row r="13" spans="1:11" s="15" customFormat="1" ht="20.100000000000001" customHeight="1" x14ac:dyDescent="0.25">
      <c r="A13" s="19"/>
      <c r="B13" s="27" t="s">
        <v>6</v>
      </c>
      <c r="C13" s="31"/>
      <c r="D13" s="2">
        <v>6</v>
      </c>
      <c r="E13" s="25" t="s">
        <v>37</v>
      </c>
      <c r="F13" s="22">
        <v>10</v>
      </c>
      <c r="G13" s="22" t="s">
        <v>44</v>
      </c>
      <c r="H13" s="26">
        <v>7000</v>
      </c>
      <c r="I13" s="26">
        <f>D13*F13*H13</f>
        <v>420000</v>
      </c>
      <c r="J13" s="26">
        <f t="shared" si="1"/>
        <v>294000</v>
      </c>
      <c r="K13" s="26">
        <f t="shared" si="2"/>
        <v>126000</v>
      </c>
    </row>
    <row r="14" spans="1:11" s="15" customFormat="1" ht="20.100000000000001" customHeight="1" x14ac:dyDescent="0.25">
      <c r="A14" s="33"/>
      <c r="B14" s="27" t="s">
        <v>7</v>
      </c>
      <c r="C14" s="31"/>
      <c r="D14" s="2">
        <v>8</v>
      </c>
      <c r="E14" s="25" t="s">
        <v>37</v>
      </c>
      <c r="F14" s="22">
        <v>15</v>
      </c>
      <c r="G14" s="22" t="s">
        <v>44</v>
      </c>
      <c r="H14" s="26">
        <v>10000</v>
      </c>
      <c r="I14" s="26">
        <f t="shared" si="0"/>
        <v>1200000</v>
      </c>
      <c r="J14" s="26">
        <f t="shared" si="1"/>
        <v>840000</v>
      </c>
      <c r="K14" s="26">
        <f t="shared" si="2"/>
        <v>360000</v>
      </c>
    </row>
    <row r="15" spans="1:11" s="15" customFormat="1" ht="20.100000000000001" customHeight="1" x14ac:dyDescent="0.25">
      <c r="A15" s="33"/>
      <c r="B15" s="27" t="s">
        <v>8</v>
      </c>
      <c r="C15" s="31"/>
      <c r="D15" s="2">
        <v>8</v>
      </c>
      <c r="E15" s="25" t="s">
        <v>37</v>
      </c>
      <c r="F15" s="22">
        <v>10</v>
      </c>
      <c r="G15" s="22" t="s">
        <v>44</v>
      </c>
      <c r="H15" s="26">
        <v>7000</v>
      </c>
      <c r="I15" s="26">
        <f>D15*F15*H15</f>
        <v>560000</v>
      </c>
      <c r="J15" s="26">
        <f t="shared" si="1"/>
        <v>392000</v>
      </c>
      <c r="K15" s="26">
        <f t="shared" si="2"/>
        <v>168000</v>
      </c>
    </row>
    <row r="16" spans="1:11" s="15" customFormat="1" ht="20.100000000000001" customHeight="1" x14ac:dyDescent="0.25">
      <c r="A16" s="33"/>
      <c r="B16" s="38" t="s">
        <v>10</v>
      </c>
      <c r="C16" s="34"/>
      <c r="D16" s="35"/>
      <c r="E16" s="36"/>
      <c r="F16" s="35"/>
      <c r="G16" s="35"/>
      <c r="H16" s="37"/>
      <c r="I16" s="37">
        <f>SUM(I11:I15)</f>
        <v>4980000</v>
      </c>
      <c r="J16" s="37">
        <f t="shared" ref="J16:K16" si="3">SUM(J11:J15)</f>
        <v>3486000</v>
      </c>
      <c r="K16" s="37">
        <f t="shared" si="3"/>
        <v>1494000</v>
      </c>
    </row>
    <row r="17" spans="1:11" s="15" customFormat="1" ht="20.100000000000001" customHeight="1" x14ac:dyDescent="0.3">
      <c r="A17" s="33"/>
      <c r="B17" s="28" t="s">
        <v>48</v>
      </c>
      <c r="C17" s="30"/>
      <c r="D17" s="24"/>
      <c r="E17" s="23"/>
      <c r="F17" s="23"/>
      <c r="G17" s="23"/>
      <c r="H17" s="22"/>
      <c r="I17" s="22"/>
      <c r="J17" s="22"/>
      <c r="K17" s="22"/>
    </row>
    <row r="18" spans="1:11" s="15" customFormat="1" ht="20.100000000000001" customHeight="1" x14ac:dyDescent="0.25">
      <c r="A18" s="19"/>
      <c r="B18" s="27" t="s">
        <v>31</v>
      </c>
      <c r="C18" s="31"/>
      <c r="D18" s="2">
        <v>20</v>
      </c>
      <c r="E18" s="25" t="s">
        <v>37</v>
      </c>
      <c r="F18" s="22">
        <v>1</v>
      </c>
      <c r="G18" s="22" t="s">
        <v>42</v>
      </c>
      <c r="H18" s="26">
        <v>100000</v>
      </c>
      <c r="I18" s="26">
        <f t="shared" ref="I18:I19" si="4">D18*F18*H18</f>
        <v>2000000</v>
      </c>
      <c r="J18" s="26">
        <f>I18*70%</f>
        <v>1400000</v>
      </c>
      <c r="K18" s="26">
        <f>I18*30%</f>
        <v>600000</v>
      </c>
    </row>
    <row r="19" spans="1:11" s="15" customFormat="1" ht="20.100000000000001" customHeight="1" x14ac:dyDescent="0.25">
      <c r="A19" s="19"/>
      <c r="B19" s="27" t="s">
        <v>32</v>
      </c>
      <c r="C19" s="31"/>
      <c r="D19" s="2">
        <v>60</v>
      </c>
      <c r="E19" s="25" t="s">
        <v>37</v>
      </c>
      <c r="F19" s="22">
        <v>1</v>
      </c>
      <c r="G19" s="22" t="s">
        <v>42</v>
      </c>
      <c r="H19" s="26">
        <v>50000</v>
      </c>
      <c r="I19" s="26">
        <f t="shared" si="4"/>
        <v>3000000</v>
      </c>
      <c r="J19" s="26">
        <f>I19*70%</f>
        <v>2100000</v>
      </c>
      <c r="K19" s="26">
        <f>I19*30%</f>
        <v>900000</v>
      </c>
    </row>
    <row r="20" spans="1:11" s="15" customFormat="1" ht="20.100000000000001" customHeight="1" x14ac:dyDescent="0.25">
      <c r="A20" s="33"/>
      <c r="B20" s="38" t="s">
        <v>10</v>
      </c>
      <c r="C20" s="34"/>
      <c r="D20" s="35"/>
      <c r="E20" s="36"/>
      <c r="F20" s="35"/>
      <c r="G20" s="35"/>
      <c r="H20" s="37"/>
      <c r="I20" s="37">
        <f>SUM(I18:I19)</f>
        <v>5000000</v>
      </c>
      <c r="J20" s="37">
        <f t="shared" ref="J20:K20" si="5">SUM(J18:J19)</f>
        <v>3500000</v>
      </c>
      <c r="K20" s="37">
        <f t="shared" si="5"/>
        <v>1500000</v>
      </c>
    </row>
    <row r="21" spans="1:11" s="45" customFormat="1" ht="20.100000000000001" customHeight="1" x14ac:dyDescent="0.3">
      <c r="A21" s="39"/>
      <c r="B21" s="40" t="s">
        <v>47</v>
      </c>
      <c r="C21" s="41"/>
      <c r="D21" s="44"/>
      <c r="E21" s="46"/>
      <c r="F21" s="44"/>
      <c r="G21" s="44"/>
      <c r="H21" s="47"/>
      <c r="I21" s="47"/>
      <c r="J21" s="47"/>
      <c r="K21" s="47"/>
    </row>
    <row r="22" spans="1:11" s="15" customFormat="1" ht="20.25" customHeight="1" x14ac:dyDescent="0.25">
      <c r="A22" s="19"/>
      <c r="B22" s="27" t="s">
        <v>54</v>
      </c>
      <c r="C22" s="31"/>
      <c r="D22" s="2"/>
      <c r="E22" s="25"/>
      <c r="F22" s="22"/>
      <c r="G22" s="22"/>
      <c r="H22" s="26"/>
      <c r="I22" s="26"/>
      <c r="J22" s="26"/>
      <c r="K22" s="26"/>
    </row>
    <row r="23" spans="1:11" s="15" customFormat="1" ht="20.100000000000001" customHeight="1" x14ac:dyDescent="0.25">
      <c r="A23" s="19"/>
      <c r="B23" s="27"/>
      <c r="C23" s="31" t="s">
        <v>13</v>
      </c>
      <c r="D23" s="2">
        <v>10</v>
      </c>
      <c r="E23" s="25" t="s">
        <v>39</v>
      </c>
      <c r="F23" s="22">
        <v>2</v>
      </c>
      <c r="G23" s="22" t="s">
        <v>49</v>
      </c>
      <c r="H23" s="26">
        <v>10000</v>
      </c>
      <c r="I23" s="26">
        <f>D23*F23*H23</f>
        <v>200000</v>
      </c>
      <c r="J23" s="26">
        <f t="shared" ref="J23:J31" si="6">I23*70%</f>
        <v>140000</v>
      </c>
      <c r="K23" s="26">
        <f t="shared" ref="K23:K25" si="7">I23*30%</f>
        <v>60000</v>
      </c>
    </row>
    <row r="24" spans="1:11" s="15" customFormat="1" ht="20.100000000000001" customHeight="1" x14ac:dyDescent="0.25">
      <c r="A24" s="19"/>
      <c r="B24" s="27"/>
      <c r="C24" s="31" t="s">
        <v>14</v>
      </c>
      <c r="D24" s="2">
        <v>4</v>
      </c>
      <c r="E24" s="25" t="s">
        <v>51</v>
      </c>
      <c r="F24" s="22">
        <v>2</v>
      </c>
      <c r="G24" s="22" t="s">
        <v>49</v>
      </c>
      <c r="H24" s="26">
        <v>40000</v>
      </c>
      <c r="I24" s="26">
        <f>D24*F24*H24</f>
        <v>320000</v>
      </c>
      <c r="J24" s="26">
        <f t="shared" si="6"/>
        <v>224000</v>
      </c>
      <c r="K24" s="26">
        <f t="shared" si="7"/>
        <v>96000</v>
      </c>
    </row>
    <row r="25" spans="1:11" s="15" customFormat="1" ht="20.100000000000001" customHeight="1" x14ac:dyDescent="0.25">
      <c r="A25" s="33"/>
      <c r="B25" s="27"/>
      <c r="C25" s="31" t="s">
        <v>15</v>
      </c>
      <c r="D25" s="2">
        <v>5</v>
      </c>
      <c r="E25" s="25" t="s">
        <v>50</v>
      </c>
      <c r="F25" s="22">
        <v>1</v>
      </c>
      <c r="G25" s="22" t="s">
        <v>49</v>
      </c>
      <c r="H25" s="26">
        <v>150000</v>
      </c>
      <c r="I25" s="26">
        <f t="shared" ref="I25" si="8">D25*F25*H25</f>
        <v>750000</v>
      </c>
      <c r="J25" s="26">
        <f t="shared" si="6"/>
        <v>525000</v>
      </c>
      <c r="K25" s="26">
        <f t="shared" si="7"/>
        <v>225000</v>
      </c>
    </row>
    <row r="26" spans="1:11" s="15" customFormat="1" ht="20.100000000000001" customHeight="1" x14ac:dyDescent="0.25">
      <c r="A26" s="33"/>
      <c r="B26" s="27" t="s">
        <v>55</v>
      </c>
      <c r="C26" s="31"/>
      <c r="D26" s="2"/>
      <c r="E26" s="25"/>
      <c r="F26" s="22"/>
      <c r="G26" s="22"/>
      <c r="H26" s="26"/>
      <c r="I26" s="26"/>
      <c r="J26" s="26"/>
      <c r="K26" s="26"/>
    </row>
    <row r="27" spans="1:11" s="15" customFormat="1" ht="20.100000000000001" customHeight="1" x14ac:dyDescent="0.25">
      <c r="A27" s="33"/>
      <c r="B27" s="27"/>
      <c r="C27" s="31" t="s">
        <v>16</v>
      </c>
      <c r="D27" s="2">
        <v>29</v>
      </c>
      <c r="E27" s="25" t="s">
        <v>39</v>
      </c>
      <c r="F27" s="22">
        <v>2</v>
      </c>
      <c r="G27" s="22" t="s">
        <v>49</v>
      </c>
      <c r="H27" s="26">
        <v>25000</v>
      </c>
      <c r="I27" s="26">
        <f t="shared" ref="I27:I28" si="9">D27*F27*H27</f>
        <v>1450000</v>
      </c>
      <c r="J27" s="26">
        <f>I27*70%</f>
        <v>1014999.9999999999</v>
      </c>
      <c r="K27" s="26">
        <f>I27*30%</f>
        <v>435000</v>
      </c>
    </row>
    <row r="28" spans="1:11" s="15" customFormat="1" ht="20.100000000000001" customHeight="1" x14ac:dyDescent="0.25">
      <c r="A28" s="33"/>
      <c r="B28" s="29"/>
      <c r="C28" s="31" t="s">
        <v>17</v>
      </c>
      <c r="D28" s="2">
        <v>20</v>
      </c>
      <c r="E28" s="25" t="s">
        <v>39</v>
      </c>
      <c r="F28" s="22">
        <v>2</v>
      </c>
      <c r="G28" s="22" t="s">
        <v>49</v>
      </c>
      <c r="H28" s="26">
        <v>30000</v>
      </c>
      <c r="I28" s="26">
        <f t="shared" si="9"/>
        <v>1200000</v>
      </c>
      <c r="J28" s="26">
        <f t="shared" si="6"/>
        <v>840000</v>
      </c>
      <c r="K28" s="26">
        <f t="shared" ref="K28:K31" si="10">I28*30%</f>
        <v>360000</v>
      </c>
    </row>
    <row r="29" spans="1:11" s="15" customFormat="1" ht="20.100000000000001" customHeight="1" x14ac:dyDescent="0.25">
      <c r="A29" s="33"/>
      <c r="B29" s="28"/>
      <c r="C29" s="30" t="s">
        <v>18</v>
      </c>
      <c r="D29" s="2">
        <v>20</v>
      </c>
      <c r="E29" s="25" t="s">
        <v>39</v>
      </c>
      <c r="F29" s="22">
        <v>2</v>
      </c>
      <c r="G29" s="22" t="s">
        <v>49</v>
      </c>
      <c r="H29" s="26">
        <v>35000</v>
      </c>
      <c r="I29" s="26">
        <f>D29*F29*H29</f>
        <v>1400000</v>
      </c>
      <c r="J29" s="26">
        <f t="shared" si="6"/>
        <v>979999.99999999988</v>
      </c>
      <c r="K29" s="26">
        <f t="shared" si="10"/>
        <v>420000</v>
      </c>
    </row>
    <row r="30" spans="1:11" s="15" customFormat="1" ht="20.100000000000001" customHeight="1" x14ac:dyDescent="0.25">
      <c r="A30" s="33"/>
      <c r="B30" s="27" t="s">
        <v>56</v>
      </c>
      <c r="C30" s="31"/>
      <c r="D30" s="2">
        <v>1</v>
      </c>
      <c r="E30" s="25" t="s">
        <v>38</v>
      </c>
      <c r="F30" s="22">
        <v>4</v>
      </c>
      <c r="G30" s="22" t="s">
        <v>43</v>
      </c>
      <c r="H30" s="26">
        <v>200000</v>
      </c>
      <c r="I30" s="26">
        <f t="shared" ref="I30" si="11">D30*F30*H30</f>
        <v>800000</v>
      </c>
      <c r="J30" s="26">
        <f t="shared" si="6"/>
        <v>560000</v>
      </c>
      <c r="K30" s="26">
        <f t="shared" si="10"/>
        <v>240000</v>
      </c>
    </row>
    <row r="31" spans="1:11" s="15" customFormat="1" ht="20.100000000000001" customHeight="1" x14ac:dyDescent="0.25">
      <c r="A31" s="33"/>
      <c r="B31" s="27" t="s">
        <v>57</v>
      </c>
      <c r="C31" s="31"/>
      <c r="D31" s="2">
        <v>15</v>
      </c>
      <c r="E31" s="25" t="s">
        <v>52</v>
      </c>
      <c r="F31" s="22">
        <v>5</v>
      </c>
      <c r="G31" s="22" t="s">
        <v>49</v>
      </c>
      <c r="H31" s="26">
        <v>20000</v>
      </c>
      <c r="I31" s="26">
        <f>D31*F31*H31</f>
        <v>1500000</v>
      </c>
      <c r="J31" s="26">
        <f t="shared" si="6"/>
        <v>1050000</v>
      </c>
      <c r="K31" s="26">
        <f t="shared" si="10"/>
        <v>450000</v>
      </c>
    </row>
    <row r="32" spans="1:11" s="15" customFormat="1" ht="20.100000000000001" customHeight="1" x14ac:dyDescent="0.25">
      <c r="A32" s="33"/>
      <c r="B32" s="38" t="s">
        <v>10</v>
      </c>
      <c r="C32" s="34"/>
      <c r="D32" s="35"/>
      <c r="E32" s="36"/>
      <c r="F32" s="35"/>
      <c r="G32" s="35"/>
      <c r="H32" s="37"/>
      <c r="I32" s="37">
        <f>SUM(I23:I31)</f>
        <v>7620000</v>
      </c>
      <c r="J32" s="37">
        <f>SUM(J23:J31)</f>
        <v>5334000</v>
      </c>
      <c r="K32" s="37">
        <f>SUM(K23:K31)</f>
        <v>2286000</v>
      </c>
    </row>
    <row r="33" spans="1:11" s="15" customFormat="1" ht="20.100000000000001" customHeight="1" x14ac:dyDescent="0.3">
      <c r="A33" s="33"/>
      <c r="B33" s="40" t="s">
        <v>53</v>
      </c>
      <c r="C33" s="31"/>
      <c r="D33" s="22"/>
      <c r="E33" s="25"/>
      <c r="F33" s="22"/>
      <c r="G33" s="22"/>
      <c r="H33" s="26"/>
      <c r="I33" s="26"/>
      <c r="J33" s="26"/>
      <c r="K33" s="26"/>
    </row>
    <row r="34" spans="1:11" s="15" customFormat="1" ht="20.100000000000001" customHeight="1" x14ac:dyDescent="0.25">
      <c r="A34" s="33"/>
      <c r="B34" s="27" t="s">
        <v>58</v>
      </c>
      <c r="C34" s="31"/>
      <c r="D34" s="2">
        <v>1</v>
      </c>
      <c r="E34" s="25" t="s">
        <v>33</v>
      </c>
      <c r="F34" s="22">
        <v>5</v>
      </c>
      <c r="G34" s="22" t="s">
        <v>49</v>
      </c>
      <c r="H34" s="26">
        <v>600000</v>
      </c>
      <c r="I34" s="26">
        <f t="shared" ref="I34:I35" si="12">D34*F34*H34</f>
        <v>3000000</v>
      </c>
      <c r="J34" s="26">
        <f>I34*70%</f>
        <v>2100000</v>
      </c>
      <c r="K34" s="26">
        <f>I34*30%</f>
        <v>900000</v>
      </c>
    </row>
    <row r="35" spans="1:11" s="15" customFormat="1" ht="20.100000000000001" customHeight="1" x14ac:dyDescent="0.25">
      <c r="A35" s="33"/>
      <c r="B35" s="27" t="s">
        <v>59</v>
      </c>
      <c r="C35" s="31"/>
      <c r="D35" s="2">
        <v>20</v>
      </c>
      <c r="E35" s="25" t="s">
        <v>40</v>
      </c>
      <c r="F35" s="22">
        <v>5</v>
      </c>
      <c r="G35" s="22" t="s">
        <v>49</v>
      </c>
      <c r="H35" s="26">
        <v>30000</v>
      </c>
      <c r="I35" s="26">
        <f t="shared" si="12"/>
        <v>3000000</v>
      </c>
      <c r="J35" s="26">
        <f t="shared" ref="J35:J36" si="13">I35*70%</f>
        <v>2100000</v>
      </c>
      <c r="K35" s="26">
        <f t="shared" ref="K35:K36" si="14">I35*30%</f>
        <v>900000</v>
      </c>
    </row>
    <row r="36" spans="1:11" s="15" customFormat="1" ht="20.100000000000001" customHeight="1" x14ac:dyDescent="0.25">
      <c r="A36" s="33"/>
      <c r="B36" s="27" t="s">
        <v>60</v>
      </c>
      <c r="C36" s="31"/>
      <c r="D36" s="2">
        <v>100</v>
      </c>
      <c r="E36" s="25" t="s">
        <v>41</v>
      </c>
      <c r="F36" s="22">
        <v>1</v>
      </c>
      <c r="G36" s="22" t="s">
        <v>49</v>
      </c>
      <c r="H36" s="26">
        <v>25000</v>
      </c>
      <c r="I36" s="26">
        <f>D36*F36*H36</f>
        <v>2500000</v>
      </c>
      <c r="J36" s="26">
        <f t="shared" si="13"/>
        <v>1750000</v>
      </c>
      <c r="K36" s="26">
        <f t="shared" si="14"/>
        <v>750000</v>
      </c>
    </row>
    <row r="37" spans="1:11" s="15" customFormat="1" ht="20.100000000000001" customHeight="1" x14ac:dyDescent="0.25">
      <c r="A37" s="33"/>
      <c r="B37" s="38" t="s">
        <v>10</v>
      </c>
      <c r="C37" s="34"/>
      <c r="D37" s="35"/>
      <c r="E37" s="36"/>
      <c r="F37" s="35"/>
      <c r="G37" s="35"/>
      <c r="H37" s="37"/>
      <c r="I37" s="37">
        <f>SUM(I34:I36)</f>
        <v>8500000</v>
      </c>
      <c r="J37" s="37">
        <f t="shared" ref="J37:K37" si="15">SUM(J34:J36)</f>
        <v>5950000</v>
      </c>
      <c r="K37" s="37">
        <f t="shared" si="15"/>
        <v>2550000</v>
      </c>
    </row>
    <row r="38" spans="1:11" s="15" customFormat="1" ht="20.100000000000001" customHeight="1" x14ac:dyDescent="0.3">
      <c r="A38" s="33"/>
      <c r="B38" s="40" t="s">
        <v>61</v>
      </c>
      <c r="C38" s="30"/>
      <c r="D38" s="22"/>
      <c r="E38" s="25"/>
      <c r="F38" s="22"/>
      <c r="G38" s="22"/>
      <c r="H38" s="26"/>
      <c r="I38" s="26"/>
      <c r="J38" s="26"/>
      <c r="K38" s="26"/>
    </row>
    <row r="39" spans="1:11" s="15" customFormat="1" ht="20.100000000000001" customHeight="1" x14ac:dyDescent="0.25">
      <c r="A39" s="33"/>
      <c r="B39" s="27" t="s">
        <v>63</v>
      </c>
      <c r="C39" s="31"/>
      <c r="D39" s="2">
        <v>1</v>
      </c>
      <c r="E39" s="25" t="s">
        <v>37</v>
      </c>
      <c r="F39" s="22">
        <v>2</v>
      </c>
      <c r="G39" s="22" t="s">
        <v>42</v>
      </c>
      <c r="H39" s="26">
        <v>400000</v>
      </c>
      <c r="I39" s="26">
        <f t="shared" ref="I39:I41" si="16">D39*F39*H39</f>
        <v>800000</v>
      </c>
      <c r="J39" s="26">
        <f>I39*70%</f>
        <v>560000</v>
      </c>
      <c r="K39" s="26">
        <f>I39*30%</f>
        <v>240000</v>
      </c>
    </row>
    <row r="40" spans="1:11" s="15" customFormat="1" ht="20.100000000000001" customHeight="1" x14ac:dyDescent="0.25">
      <c r="A40" s="33"/>
      <c r="B40" s="27" t="s">
        <v>64</v>
      </c>
      <c r="C40" s="31"/>
      <c r="D40" s="2">
        <v>10</v>
      </c>
      <c r="E40" s="25" t="s">
        <v>37</v>
      </c>
      <c r="F40" s="22">
        <v>1</v>
      </c>
      <c r="G40" s="22" t="s">
        <v>42</v>
      </c>
      <c r="H40" s="26">
        <v>100000</v>
      </c>
      <c r="I40" s="26">
        <f t="shared" si="16"/>
        <v>1000000</v>
      </c>
      <c r="J40" s="26">
        <f>I40*70%</f>
        <v>700000</v>
      </c>
      <c r="K40" s="26">
        <f>I40*30%</f>
        <v>300000</v>
      </c>
    </row>
    <row r="41" spans="1:11" s="15" customFormat="1" ht="20.100000000000001" customHeight="1" x14ac:dyDescent="0.25">
      <c r="A41" s="33"/>
      <c r="B41" s="27" t="s">
        <v>65</v>
      </c>
      <c r="C41" s="31"/>
      <c r="D41" s="2">
        <v>1</v>
      </c>
      <c r="E41" s="25" t="s">
        <v>37</v>
      </c>
      <c r="F41" s="22">
        <v>2</v>
      </c>
      <c r="G41" s="22" t="s">
        <v>42</v>
      </c>
      <c r="H41" s="26">
        <v>300000</v>
      </c>
      <c r="I41" s="26">
        <f t="shared" si="16"/>
        <v>600000</v>
      </c>
      <c r="J41" s="26">
        <f t="shared" ref="J41:J42" si="17">I41*70%</f>
        <v>420000</v>
      </c>
      <c r="K41" s="26">
        <f t="shared" ref="K41:K42" si="18">I41*30%</f>
        <v>180000</v>
      </c>
    </row>
    <row r="42" spans="1:11" s="15" customFormat="1" ht="20.100000000000001" customHeight="1" x14ac:dyDescent="0.25">
      <c r="A42" s="33"/>
      <c r="B42" s="27" t="s">
        <v>66</v>
      </c>
      <c r="C42" s="31"/>
      <c r="D42" s="2">
        <v>1</v>
      </c>
      <c r="E42" s="25" t="s">
        <v>37</v>
      </c>
      <c r="F42" s="22">
        <v>1</v>
      </c>
      <c r="G42" s="22" t="s">
        <v>38</v>
      </c>
      <c r="H42" s="26">
        <v>1500000</v>
      </c>
      <c r="I42" s="26">
        <f>D42*F42*H42</f>
        <v>1500000</v>
      </c>
      <c r="J42" s="26">
        <f t="shared" si="17"/>
        <v>1050000</v>
      </c>
      <c r="K42" s="26">
        <f t="shared" si="18"/>
        <v>450000</v>
      </c>
    </row>
    <row r="43" spans="1:11" s="15" customFormat="1" ht="20.100000000000001" customHeight="1" x14ac:dyDescent="0.25">
      <c r="A43" s="33"/>
      <c r="B43" s="38" t="s">
        <v>10</v>
      </c>
      <c r="C43" s="34"/>
      <c r="D43" s="35"/>
      <c r="E43" s="36"/>
      <c r="F43" s="35"/>
      <c r="G43" s="35"/>
      <c r="H43" s="37"/>
      <c r="I43" s="37">
        <f>SUM(I39:I42)</f>
        <v>3900000</v>
      </c>
      <c r="J43" s="37">
        <f t="shared" ref="J43:K43" si="19">SUM(J39:J42)</f>
        <v>2730000</v>
      </c>
      <c r="K43" s="37">
        <f t="shared" si="19"/>
        <v>1170000</v>
      </c>
    </row>
    <row r="44" spans="1:11" s="15" customFormat="1" ht="20.100000000000001" customHeight="1" x14ac:dyDescent="0.3">
      <c r="A44" s="33"/>
      <c r="B44" s="104" t="s">
        <v>67</v>
      </c>
      <c r="C44" s="105"/>
      <c r="D44" s="105"/>
      <c r="E44" s="105"/>
      <c r="F44" s="105"/>
      <c r="G44" s="105"/>
      <c r="H44" s="106"/>
      <c r="I44" s="51">
        <f>I16+I20+I32+I37+I43</f>
        <v>30000000</v>
      </c>
      <c r="J44" s="51">
        <f t="shared" ref="J44:K44" si="20">J16+J20+J32+J37+J43</f>
        <v>21000000</v>
      </c>
      <c r="K44" s="51">
        <f t="shared" si="20"/>
        <v>9000000</v>
      </c>
    </row>
    <row r="45" spans="1:11" ht="20.100000000000001" customHeight="1" x14ac:dyDescent="0.25">
      <c r="K45" s="49">
        <f>30000000-I44</f>
        <v>0</v>
      </c>
    </row>
    <row r="46" spans="1:11" ht="20.100000000000001" customHeight="1" x14ac:dyDescent="0.25"/>
    <row r="47" spans="1:11" ht="20.100000000000001" customHeight="1" x14ac:dyDescent="0.25"/>
    <row r="48" spans="1:1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mergeCells count="2">
    <mergeCell ref="B8:C8"/>
    <mergeCell ref="B44:H44"/>
  </mergeCells>
  <printOptions horizontalCentered="1"/>
  <pageMargins left="0.39370078740157499" right="0.39370078740157499" top="0.511811023622047" bottom="1.02362204724409" header="0.31496062992126" footer="0.511811023622047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REKAP RAB</vt:lpstr>
      <vt:lpstr>RINCIAN</vt:lpstr>
      <vt:lpstr>REKAP-RAB</vt:lpstr>
      <vt:lpstr>SALAH</vt:lpstr>
      <vt:lpstr>'REKAP-RAB'!Print_Area</vt:lpstr>
      <vt:lpstr>RINCIAN!Print_Area</vt:lpstr>
      <vt:lpstr>SALAH!Print_Area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FK-KMK UGM</cp:lastModifiedBy>
  <cp:lastPrinted>2019-01-12T18:45:50Z</cp:lastPrinted>
  <dcterms:created xsi:type="dcterms:W3CDTF">2018-05-01T03:26:08Z</dcterms:created>
  <dcterms:modified xsi:type="dcterms:W3CDTF">2020-01-07T08:57:45Z</dcterms:modified>
</cp:coreProperties>
</file>